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Dao Tao\ENGLISH\AVKC_NAMHOC_2023_2024_HK2\DS THI\"/>
    </mc:Choice>
  </mc:AlternateContent>
  <bookViews>
    <workbookView xWindow="240" yWindow="780" windowWidth="11280" windowHeight="735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28" r:id="rId6"/>
    <sheet name="Phòng 208-1" sheetId="21" r:id="rId7"/>
    <sheet name="Phòng 208-2" sheetId="22" r:id="rId8"/>
    <sheet name="Phòng 208-3" sheetId="23" r:id="rId9"/>
    <sheet name="Phòng 213-1" sheetId="24" r:id="rId10"/>
    <sheet name="Phòng 213-2" sheetId="25" r:id="rId11"/>
    <sheet name="Phòng 214-1" sheetId="26" r:id="rId12"/>
    <sheet name="Phòng 214-2" sheetId="27" r:id="rId13"/>
  </sheet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208-1'!$1:$7</definedName>
    <definedName name="_xlnm.Print_Titles" localSheetId="7">'Phòng 208-2'!$1:$7</definedName>
    <definedName name="_xlnm.Print_Titles" localSheetId="8">'Phòng 208-3'!$1:$7</definedName>
    <definedName name="_xlnm.Print_Titles" localSheetId="9">'Phòng 213-1'!$1:$7</definedName>
    <definedName name="_xlnm.Print_Titles" localSheetId="10">'Phòng 213-2'!$1:$7</definedName>
    <definedName name="_xlnm.Print_Titles" localSheetId="11">'Phòng 214-1'!$1:$7</definedName>
    <definedName name="_xlnm.Print_Titles" localSheetId="12">'Phòng 214-2'!$1:$7</definedName>
  </definedNames>
  <calcPr calcId="162913" calcOnSave="0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<sst xmlns="http://schemas.openxmlformats.org/spreadsheetml/2006/main" count="3554" uniqueCount="580">
  <si>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</si>
  <si>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</si>
  <si>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</si>
  <si>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</si>
  <si>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</si>
  <si>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</si>
  <si>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</si>
  <si>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</si>
  <si>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</si>
  <si>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</si>
  <si>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</si>
  <si>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</si>
  <si>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</si>
  <si>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</si>
  <si>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</si>
  <si>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</si>
  <si>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</si>
  <si>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</si>
  <si>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</si>
  <si>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</si>
  <si>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</si>
  <si>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</si>
  <si>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</si>
  <si>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</si>
  <si>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</si>
  <si>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</si>
  <si>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</si>
  <si>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</si>
  <si>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</si>
  <si>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</si>
  <si>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</si>
  <si>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</si>
  <si>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</si>
  <si>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</si>
  <si>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</si>
  <si>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</si>
  <si>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</si>
  <si>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</si>
  <si>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</si>
  <si>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</si>
  <si>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</si>
  <si>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</si>
  <si>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</si>
  <si>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</si>
  <si>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</si>
  <si>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</si>
  <si>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</si>
  <si>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</si>
  <si>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</si>
  <si>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</si>
  <si>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</si>
  <si>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</si>
  <si>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</si>
  <si>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</si>
  <si>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</si>
  <si>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</si>
  <si>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</si>
  <si>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</si>
  <si>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</si>
  <si>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</si>
  <si>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</si>
  <si>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</si>
  <si>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</si>
  <si>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</si>
  <si>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</si>
  <si>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</si>
  <si>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</si>
  <si>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</si>
  <si>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</si>
  <si>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</si>
  <si>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</si>
  <si>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</si>
  <si>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</si>
  <si>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</si>
  <si>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</si>
  <si>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</si>
  <si>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</si>
  <si>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</si>
  <si>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Vân</t>
  </si>
  <si>
    <t>Nhi</t>
  </si>
  <si>
    <t>Linh</t>
  </si>
  <si>
    <t>Thảo</t>
  </si>
  <si>
    <t>Vinh</t>
  </si>
  <si>
    <t>Hiền</t>
  </si>
  <si>
    <t>Khôi</t>
  </si>
  <si>
    <t>Quyên</t>
  </si>
  <si>
    <t>Lê Văn</t>
  </si>
  <si>
    <t>Nguyễn Thị Thanh</t>
  </si>
  <si>
    <t>Nguyễn Huy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</si>
  <si>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</si>
  <si>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</si>
  <si>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</si>
  <si>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</si>
  <si>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Khuê</t>
  </si>
  <si>
    <t>Hương</t>
  </si>
  <si>
    <t>Vy</t>
  </si>
  <si>
    <t>Long</t>
  </si>
  <si>
    <t>Trung</t>
  </si>
  <si>
    <t>Anh</t>
  </si>
  <si>
    <t>Ly</t>
  </si>
  <si>
    <t>Tâm</t>
  </si>
  <si>
    <t>Phạm Minh</t>
  </si>
  <si>
    <t>Tuấn</t>
  </si>
  <si>
    <t>Hà</t>
  </si>
  <si>
    <t>Khánh</t>
  </si>
  <si>
    <t>Ngân</t>
  </si>
  <si>
    <t>Ngọc</t>
  </si>
  <si>
    <t>Phan Văn</t>
  </si>
  <si>
    <t>Thịnh</t>
  </si>
  <si>
    <t>Phạm Hoàng</t>
  </si>
  <si>
    <t>Nam</t>
  </si>
  <si>
    <t>Tường</t>
  </si>
  <si>
    <t>Yến</t>
  </si>
  <si>
    <t>Trang</t>
  </si>
  <si>
    <t>Quân</t>
  </si>
  <si>
    <t>Sơn</t>
  </si>
  <si>
    <t>Thanh</t>
  </si>
  <si>
    <t>Thương</t>
  </si>
  <si>
    <t>Uyên</t>
  </si>
  <si>
    <t>Trần Quang</t>
  </si>
  <si>
    <t>Đạt</t>
  </si>
  <si>
    <t>Thành</t>
  </si>
  <si>
    <t>Đức</t>
  </si>
  <si>
    <t>Thuận</t>
  </si>
  <si>
    <t>Nguyễn Thị</t>
  </si>
  <si>
    <t>Huy</t>
  </si>
  <si>
    <t>Vũ</t>
  </si>
  <si>
    <t>Tin</t>
  </si>
  <si>
    <t>Trân</t>
  </si>
  <si>
    <t>My</t>
  </si>
  <si>
    <t>Bình</t>
  </si>
  <si>
    <t>Trần Quốc</t>
  </si>
  <si>
    <t>Dung</t>
  </si>
  <si>
    <t>Dương</t>
  </si>
  <si>
    <t>Đỗ Nhật</t>
  </si>
  <si>
    <t>Loan</t>
  </si>
  <si>
    <t>Lý</t>
  </si>
  <si>
    <t>Nguyên</t>
  </si>
  <si>
    <t>Phượng</t>
  </si>
  <si>
    <t>Thúy</t>
  </si>
  <si>
    <t>Vi</t>
  </si>
  <si>
    <t>Hằng</t>
  </si>
  <si>
    <t>Nguyễn Ngọc</t>
  </si>
  <si>
    <t>Quỳnh</t>
  </si>
  <si>
    <t>Tấn</t>
  </si>
  <si>
    <t>Phước</t>
  </si>
  <si>
    <t>Quang</t>
  </si>
  <si>
    <t>Hưng</t>
  </si>
  <si>
    <t>Lâm</t>
  </si>
  <si>
    <t>Duy</t>
  </si>
  <si>
    <t>Nhật</t>
  </si>
  <si>
    <t>Ánh</t>
  </si>
  <si>
    <t>Cường</t>
  </si>
  <si>
    <t>Bảo</t>
  </si>
  <si>
    <t>Chinh</t>
  </si>
  <si>
    <t>Dũng</t>
  </si>
  <si>
    <t>Duyên</t>
  </si>
  <si>
    <t>Kiệt</t>
  </si>
  <si>
    <t>Niê</t>
  </si>
  <si>
    <t>Trí</t>
  </si>
  <si>
    <t>Thạch</t>
  </si>
  <si>
    <t>Thông</t>
  </si>
  <si>
    <t>Tín</t>
  </si>
  <si>
    <t>Trinh</t>
  </si>
  <si>
    <t>Quý</t>
  </si>
  <si>
    <t>Hiếu</t>
  </si>
  <si>
    <t>Phan Minh</t>
  </si>
  <si>
    <t>Thắng</t>
  </si>
  <si>
    <t>Đan</t>
  </si>
  <si>
    <t>Diệu</t>
  </si>
  <si>
    <t>Trường</t>
  </si>
  <si>
    <t>Thư</t>
  </si>
  <si>
    <t>Lộc</t>
  </si>
  <si>
    <t>Mi</t>
  </si>
  <si>
    <t>Na</t>
  </si>
  <si>
    <t>Như</t>
  </si>
  <si>
    <t>Triệu</t>
  </si>
  <si>
    <t>Yên</t>
  </si>
  <si>
    <t>Cẩm</t>
  </si>
  <si>
    <t>Mỹ</t>
  </si>
  <si>
    <t>Nhị</t>
  </si>
  <si>
    <t>Tình</t>
  </si>
  <si>
    <t>Trần Gia</t>
  </si>
  <si>
    <t>Khải</t>
  </si>
  <si>
    <t>Ý</t>
  </si>
  <si>
    <t>Ân</t>
  </si>
  <si>
    <t>Nguyễn Bảo</t>
  </si>
  <si>
    <t>Thiên</t>
  </si>
  <si>
    <t>Nhã</t>
  </si>
  <si>
    <t>Xuyến</t>
  </si>
  <si>
    <t>Ni</t>
  </si>
  <si>
    <t>Nguyễn Thanh</t>
  </si>
  <si>
    <t>Bùi Quang</t>
  </si>
  <si>
    <t>Lập</t>
  </si>
  <si>
    <t>Nghi</t>
  </si>
  <si>
    <t>Trần Bảo</t>
  </si>
  <si>
    <t>Quyền</t>
  </si>
  <si>
    <t>Nguyễn Tấn</t>
  </si>
  <si>
    <t>Nguyễn Khánh</t>
  </si>
  <si>
    <t>Đệ</t>
  </si>
  <si>
    <t>Lê Đình</t>
  </si>
  <si>
    <t>Hoàng Hà</t>
  </si>
  <si>
    <t>Bách</t>
  </si>
  <si>
    <t>Lê Hoài</t>
  </si>
  <si>
    <t>Ninh</t>
  </si>
  <si>
    <t>Nguyễn Văn</t>
  </si>
  <si>
    <t>Ngô Tuấn</t>
  </si>
  <si>
    <t>Nguyễn Tuấn</t>
  </si>
  <si>
    <t>Mến</t>
  </si>
  <si>
    <t>Nguyễn Xuân</t>
  </si>
  <si>
    <t>Lê Khánh</t>
  </si>
  <si>
    <t>Huỳnh Thị</t>
  </si>
  <si>
    <t>Lê Thị Phương</t>
  </si>
  <si>
    <t>Nguyễn Trung</t>
  </si>
  <si>
    <t>Trần Thị</t>
  </si>
  <si>
    <t>Nguyễn Thị Bích</t>
  </si>
  <si>
    <t>Nguyễn Mạnh</t>
  </si>
  <si>
    <t>Nguyễn Trọng</t>
  </si>
  <si>
    <t>Đỗ Anh</t>
  </si>
  <si>
    <t>Huỳnh Anh</t>
  </si>
  <si>
    <t>Phạm Thành</t>
  </si>
  <si>
    <t>Phan Nhật</t>
  </si>
  <si>
    <t>Phạm Quang</t>
  </si>
  <si>
    <t>Nguyễn An</t>
  </si>
  <si>
    <t>Đỗ Khánh</t>
  </si>
  <si>
    <t>Hồ Như</t>
  </si>
  <si>
    <t>Đỗ Hoàng</t>
  </si>
  <si>
    <t>Bé</t>
  </si>
  <si>
    <t>Nguyễn Thị Như</t>
  </si>
  <si>
    <t>Nguyễn Nho</t>
  </si>
  <si>
    <t>Nguyễn Thị Ngọc</t>
  </si>
  <si>
    <t>Nguyễn Bá</t>
  </si>
  <si>
    <t>Trần Đức</t>
  </si>
  <si>
    <t>Nguyễn Trường</t>
  </si>
  <si>
    <t>Đỗ Văn</t>
  </si>
  <si>
    <t>Lê Thị Mỹ</t>
  </si>
  <si>
    <t>Trần Thị Trà</t>
  </si>
  <si>
    <t>Nguyễn Thị Hoài</t>
  </si>
  <si>
    <t>Huỳnh Công</t>
  </si>
  <si>
    <t>Võ Hồng</t>
  </si>
  <si>
    <t>Trần Thị Diệu</t>
  </si>
  <si>
    <t>Bùi Lê</t>
  </si>
  <si>
    <t>K25YDD</t>
  </si>
  <si>
    <t>K25LKT</t>
  </si>
  <si>
    <t>K25QTM</t>
  </si>
  <si>
    <t>K26CKO</t>
  </si>
  <si>
    <t>K26TPM</t>
  </si>
  <si>
    <t>K26YDH</t>
  </si>
  <si>
    <t>K26LKT</t>
  </si>
  <si>
    <t>K26QNT</t>
  </si>
  <si>
    <t>K26HP-VQH</t>
  </si>
  <si>
    <t>K26QTM</t>
  </si>
  <si>
    <t>K26QTH</t>
  </si>
  <si>
    <t>K26ADH</t>
  </si>
  <si>
    <t>K26ATT</t>
  </si>
  <si>
    <t>K26VTD</t>
  </si>
  <si>
    <t>K26XDD</t>
  </si>
  <si>
    <t>K27CKO</t>
  </si>
  <si>
    <t>K27TPM</t>
  </si>
  <si>
    <t>K27KDN</t>
  </si>
  <si>
    <t>K27TKD</t>
  </si>
  <si>
    <t>K27QTD</t>
  </si>
  <si>
    <t>K27HP-QLC</t>
  </si>
  <si>
    <t>K27HP-LKT</t>
  </si>
  <si>
    <t>K27LKT</t>
  </si>
  <si>
    <t>K27QNH</t>
  </si>
  <si>
    <t>K27QNT</t>
  </si>
  <si>
    <t>Đào Yến</t>
  </si>
  <si>
    <t>K27VE-VQH</t>
  </si>
  <si>
    <t>K27HP-VQH</t>
  </si>
  <si>
    <t>K27QTM</t>
  </si>
  <si>
    <t>K27QTH</t>
  </si>
  <si>
    <t>K27HP-QTM</t>
  </si>
  <si>
    <t>K27ADH</t>
  </si>
  <si>
    <t>K27VTD</t>
  </si>
  <si>
    <t>K27VBC</t>
  </si>
  <si>
    <t>K28LKT</t>
  </si>
  <si>
    <t>K28QNT</t>
  </si>
  <si>
    <t>K28TKD</t>
  </si>
  <si>
    <t>K28KTN</t>
  </si>
  <si>
    <t>K22KKT</t>
  </si>
  <si>
    <t>K21KTR</t>
  </si>
  <si>
    <t>208/1</t>
  </si>
  <si>
    <t>208/2</t>
  </si>
  <si>
    <t>208/3</t>
  </si>
  <si>
    <t>213/1</t>
  </si>
  <si>
    <t>213/2</t>
  </si>
  <si>
    <t>214/1</t>
  </si>
  <si>
    <t>214/2</t>
  </si>
  <si>
    <t>308</t>
  </si>
  <si>
    <t>DANH SÁCH SINH VIÊN DỰ THI KTHP 2023-2024</t>
  </si>
  <si>
    <t>Phan Phước</t>
  </si>
  <si>
    <t>Trần Viết</t>
  </si>
  <si>
    <t>Đinh Ngọc</t>
  </si>
  <si>
    <t>Trương Tấn</t>
  </si>
  <si>
    <t>Đặng Tấn</t>
  </si>
  <si>
    <t>25212215953</t>
  </si>
  <si>
    <t>2320523849</t>
  </si>
  <si>
    <t>25205202343</t>
  </si>
  <si>
    <t>26208632069</t>
  </si>
  <si>
    <t>26208618412</t>
  </si>
  <si>
    <t>26203822080</t>
  </si>
  <si>
    <t>26202700667</t>
  </si>
  <si>
    <t>26203532798</t>
  </si>
  <si>
    <t>26203535371</t>
  </si>
  <si>
    <t>26204834337</t>
  </si>
  <si>
    <t>26203700236</t>
  </si>
  <si>
    <t>26213333614</t>
  </si>
  <si>
    <t>26211334290</t>
  </si>
  <si>
    <t>26216724687</t>
  </si>
  <si>
    <t>26211235393</t>
  </si>
  <si>
    <t>27211235825</t>
  </si>
  <si>
    <t>27211221376</t>
  </si>
  <si>
    <t>27212224402</t>
  </si>
  <si>
    <t>27211202273</t>
  </si>
  <si>
    <t>27217840984</t>
  </si>
  <si>
    <t>27211248294</t>
  </si>
  <si>
    <t>27201243640</t>
  </si>
  <si>
    <t>27211202917</t>
  </si>
  <si>
    <t>27208642259</t>
  </si>
  <si>
    <t>27212844261</t>
  </si>
  <si>
    <t>27204702944</t>
  </si>
  <si>
    <t>27208642738</t>
  </si>
  <si>
    <t>27208643664</t>
  </si>
  <si>
    <t>27214532544</t>
  </si>
  <si>
    <t>27208647501</t>
  </si>
  <si>
    <t>27202236129</t>
  </si>
  <si>
    <t>27218641308</t>
  </si>
  <si>
    <t>27208627629</t>
  </si>
  <si>
    <t>27208630189</t>
  </si>
  <si>
    <t>27208601559</t>
  </si>
  <si>
    <t>27208600181</t>
  </si>
  <si>
    <t>27208680022</t>
  </si>
  <si>
    <t>27218629679</t>
  </si>
  <si>
    <t>27208653576</t>
  </si>
  <si>
    <t>27208621701</t>
  </si>
  <si>
    <t>27208602119</t>
  </si>
  <si>
    <t>27208601435</t>
  </si>
  <si>
    <t>27218631894</t>
  </si>
  <si>
    <t>27218633228</t>
  </si>
  <si>
    <t>27208624028</t>
  </si>
  <si>
    <t>27208640556</t>
  </si>
  <si>
    <t>27218601620</t>
  </si>
  <si>
    <t>27208629917</t>
  </si>
  <si>
    <t>27208630506</t>
  </si>
  <si>
    <t>27218602073</t>
  </si>
  <si>
    <t>27218638447</t>
  </si>
  <si>
    <t>27212451250</t>
  </si>
  <si>
    <t>27202146396</t>
  </si>
  <si>
    <t>27202147458</t>
  </si>
  <si>
    <t>27202703154</t>
  </si>
  <si>
    <t>27203550377</t>
  </si>
  <si>
    <t>27203542333</t>
  </si>
  <si>
    <t>27207131624</t>
  </si>
  <si>
    <t>27213500391</t>
  </si>
  <si>
    <t>27203502670</t>
  </si>
  <si>
    <t>27204701859</t>
  </si>
  <si>
    <t>27213502064</t>
  </si>
  <si>
    <t>27203542293</t>
  </si>
  <si>
    <t>27203141082</t>
  </si>
  <si>
    <t>27203502236</t>
  </si>
  <si>
    <t>27202244884</t>
  </si>
  <si>
    <t>27202239574</t>
  </si>
  <si>
    <t>27212232670</t>
  </si>
  <si>
    <t>27212244450</t>
  </si>
  <si>
    <t>27212243815</t>
  </si>
  <si>
    <t>27212141197</t>
  </si>
  <si>
    <t>27212142349</t>
  </si>
  <si>
    <t>27212141441</t>
  </si>
  <si>
    <t>27212101883</t>
  </si>
  <si>
    <t>27212143472</t>
  </si>
  <si>
    <t>27202128008</t>
  </si>
  <si>
    <t>27202125825</t>
  </si>
  <si>
    <t>27202134828</t>
  </si>
  <si>
    <t>27202245709</t>
  </si>
  <si>
    <t>27204324881</t>
  </si>
  <si>
    <t>27213702918</t>
  </si>
  <si>
    <t>27211342694</t>
  </si>
  <si>
    <t>27211300156</t>
  </si>
  <si>
    <t>27203138979</t>
  </si>
  <si>
    <t>26211232351</t>
  </si>
  <si>
    <t>26218638579</t>
  </si>
  <si>
    <t>26203534558</t>
  </si>
  <si>
    <t>26218630323</t>
  </si>
  <si>
    <t>27217727539</t>
  </si>
  <si>
    <t>27218653747</t>
  </si>
  <si>
    <t>27218642886</t>
  </si>
  <si>
    <t>27208631111</t>
  </si>
  <si>
    <t>27203521974</t>
  </si>
  <si>
    <t>27212201274</t>
  </si>
  <si>
    <t>27202240823</t>
  </si>
  <si>
    <t>24215103770</t>
  </si>
  <si>
    <t>25208602710</t>
  </si>
  <si>
    <t>26211242469</t>
  </si>
  <si>
    <t>26208638587</t>
  </si>
  <si>
    <t>26207126991</t>
  </si>
  <si>
    <t>26207135962</t>
  </si>
  <si>
    <t>26211328789</t>
  </si>
  <si>
    <t>26211333322</t>
  </si>
  <si>
    <t>26217320614</t>
  </si>
  <si>
    <t>27211201195</t>
  </si>
  <si>
    <t>27217845492</t>
  </si>
  <si>
    <t>27211222717</t>
  </si>
  <si>
    <t>27212133600</t>
  </si>
  <si>
    <t>27217736902</t>
  </si>
  <si>
    <t>27211245006</t>
  </si>
  <si>
    <t>27211202258</t>
  </si>
  <si>
    <t>27217931528</t>
  </si>
  <si>
    <t>27218644065</t>
  </si>
  <si>
    <t>27218602736</t>
  </si>
  <si>
    <t>27218602039</t>
  </si>
  <si>
    <t>27218653935</t>
  </si>
  <si>
    <t>27218631380</t>
  </si>
  <si>
    <t>27218601745</t>
  </si>
  <si>
    <t>27208632638</t>
  </si>
  <si>
    <t>27208600557</t>
  </si>
  <si>
    <t>27202128966</t>
  </si>
  <si>
    <t>27202141871</t>
  </si>
  <si>
    <t>27203336958</t>
  </si>
  <si>
    <t>27213301748</t>
  </si>
  <si>
    <t>27203327385</t>
  </si>
  <si>
    <t>27211344400</t>
  </si>
  <si>
    <t>27211321231</t>
  </si>
  <si>
    <t>27211340904</t>
  </si>
  <si>
    <t>27211320346</t>
  </si>
  <si>
    <t>26214336579</t>
  </si>
  <si>
    <t>27211225186</t>
  </si>
  <si>
    <t>27214301259</t>
  </si>
  <si>
    <t>28202743531</t>
  </si>
  <si>
    <t>26204842626</t>
  </si>
  <si>
    <t>26204334359</t>
  </si>
  <si>
    <t>27211253431</t>
  </si>
  <si>
    <t>27212753022</t>
  </si>
  <si>
    <t>27202627504</t>
  </si>
  <si>
    <t>27207141016</t>
  </si>
  <si>
    <t>27203334062</t>
  </si>
  <si>
    <t>27211339990</t>
  </si>
  <si>
    <t>27202247179</t>
  </si>
  <si>
    <t>27212200677</t>
  </si>
  <si>
    <t>27211248161</t>
  </si>
  <si>
    <t>27214702817</t>
  </si>
  <si>
    <t>28211452511</t>
  </si>
  <si>
    <t>27218621242</t>
  </si>
  <si>
    <t>27214326118</t>
  </si>
  <si>
    <t>27214325216</t>
  </si>
  <si>
    <t>25208609726</t>
  </si>
  <si>
    <t>26208638564</t>
  </si>
  <si>
    <t>27202247215</t>
  </si>
  <si>
    <t>27202102394</t>
  </si>
  <si>
    <t>27202102782</t>
  </si>
  <si>
    <t>27211345200</t>
  </si>
  <si>
    <t>26202234984</t>
  </si>
  <si>
    <t>27208623234</t>
  </si>
  <si>
    <t>27212102327</t>
  </si>
  <si>
    <t>27214348186</t>
  </si>
  <si>
    <t>26218630016</t>
  </si>
  <si>
    <t>Nguyễn Trần Huệ</t>
  </si>
  <si>
    <t>ENG 266 B</t>
  </si>
  <si>
    <t>Phạm Tín</t>
  </si>
  <si>
    <t>Phan Thị Thanh</t>
  </si>
  <si>
    <t>Trần Thị Thục</t>
  </si>
  <si>
    <t>Đậu Hoàng</t>
  </si>
  <si>
    <t>Dương Trí</t>
  </si>
  <si>
    <t>Phan Nguyễn Quốc</t>
  </si>
  <si>
    <t>Phương Gia</t>
  </si>
  <si>
    <t>Khúc Nguyễn Trúc</t>
  </si>
  <si>
    <t>27208601711</t>
  </si>
  <si>
    <t>Lý Thị</t>
  </si>
  <si>
    <t>Phạm Thị Diễm</t>
  </si>
  <si>
    <t>Lê Thị Ry</t>
  </si>
  <si>
    <t>Phan Tịnh</t>
  </si>
  <si>
    <t>Dương Thị Hồng</t>
  </si>
  <si>
    <t>Nguyễn Ân</t>
  </si>
  <si>
    <t>Phan Thị Yến</t>
  </si>
  <si>
    <t>Nguyễn Đàm Thảo</t>
  </si>
  <si>
    <t>Lý Thị Thùy</t>
  </si>
  <si>
    <t>Hoàng Khang</t>
  </si>
  <si>
    <t>Trần Phan Nhật</t>
  </si>
  <si>
    <t>Đặng Nguyễn Thu</t>
  </si>
  <si>
    <t>Nguyễn Thị Lệ</t>
  </si>
  <si>
    <t>Bùi Thị Kiều</t>
  </si>
  <si>
    <t>Hồ Thùy</t>
  </si>
  <si>
    <t>24211204104</t>
  </si>
  <si>
    <t>Lương Thị Lan</t>
  </si>
  <si>
    <t>Mai Cao Trường</t>
  </si>
  <si>
    <t>Nguyễn Thị Hoàng</t>
  </si>
  <si>
    <t>Lê Thị Vân</t>
  </si>
  <si>
    <t>ENG 266 D</t>
  </si>
  <si>
    <t>Đặng Trâm</t>
  </si>
  <si>
    <t>Nguyễn Đỗ Quốc</t>
  </si>
  <si>
    <t>Đào Thế</t>
  </si>
  <si>
    <t>Phan Nguyễn Khánh</t>
  </si>
  <si>
    <t>Nguyễn Thị Quỳnh</t>
  </si>
  <si>
    <t>28215103368</t>
  </si>
  <si>
    <t>Đỗ Nguyễn Đức</t>
  </si>
  <si>
    <t>Phạm Võ Minh</t>
  </si>
  <si>
    <t>25218603537</t>
  </si>
  <si>
    <t>Huỳnh Văn</t>
  </si>
  <si>
    <t>Võ Kỳ Bảo</t>
  </si>
  <si>
    <t>2220253306</t>
  </si>
  <si>
    <t>Nguyễn Trần Bảo</t>
  </si>
  <si>
    <t>Phạm Nguyễn Thiên</t>
  </si>
  <si>
    <t>Lê Cao</t>
  </si>
  <si>
    <t>2120427275</t>
  </si>
  <si>
    <t>Nguyễn Thị Thu</t>
  </si>
  <si>
    <t>Nguyễn Phạm Thùy</t>
  </si>
  <si>
    <t>Trương Lê Khánh</t>
  </si>
  <si>
    <t>Lê Thị Như</t>
  </si>
  <si>
    <t>Nguyễn Thị Trường</t>
  </si>
  <si>
    <t>ENG 266 F</t>
  </si>
  <si>
    <t>Châu Hùng</t>
  </si>
  <si>
    <t>Nguyễn Phan Ngọc</t>
  </si>
  <si>
    <t>Nguyễn Huỳnh Gia</t>
  </si>
  <si>
    <t>Nguyễn Trần Ngọc</t>
  </si>
  <si>
    <t>Nguyễn Hoàng Trúc</t>
  </si>
  <si>
    <t>Huỳnh Thị Mỹ</t>
  </si>
  <si>
    <t>Ngô Thị Ngọc</t>
  </si>
  <si>
    <t>Lương Thị Kim</t>
  </si>
  <si>
    <t>Nguyễn Thị Khánh</t>
  </si>
  <si>
    <t>Bùi Thị Thanh</t>
  </si>
  <si>
    <t>Hồ Thị Thúy</t>
  </si>
  <si>
    <t>Dương Thị Như</t>
  </si>
  <si>
    <t>Trần Thị Thanh</t>
  </si>
  <si>
    <t>Tăng Duy</t>
  </si>
  <si>
    <t>Đặng Thị Ngọc</t>
  </si>
  <si>
    <t>Lý Thế</t>
  </si>
  <si>
    <t>Trần Lê Đức</t>
  </si>
  <si>
    <t>Doãn Lê</t>
  </si>
  <si>
    <t>ENG 266 H</t>
  </si>
  <si>
    <t>Nguyễn Phùng Gia</t>
  </si>
  <si>
    <t>Dương Thị Mỹ</t>
  </si>
  <si>
    <t>27203541680</t>
  </si>
  <si>
    <t>Vy Thị</t>
  </si>
  <si>
    <t>Nguyễn Thị Kiều</t>
  </si>
  <si>
    <t>Trần Phong</t>
  </si>
  <si>
    <t>H Quyên</t>
  </si>
  <si>
    <t>Phạm Lê Đình</t>
  </si>
  <si>
    <t>Trịnh Thị Như</t>
  </si>
  <si>
    <t>Bùi Hà Minh</t>
  </si>
  <si>
    <t>Bùi Tá Quốc</t>
  </si>
  <si>
    <t>Văn Đoàn Huyền</t>
  </si>
  <si>
    <t>27202238375</t>
  </si>
  <si>
    <t>Phạm Thị Kim</t>
  </si>
  <si>
    <t>ENG 266 J</t>
  </si>
  <si>
    <t>Lê Sỹ</t>
  </si>
  <si>
    <t>Phạm Thị Mỹ</t>
  </si>
  <si>
    <t>Trương Thị Thu</t>
  </si>
  <si>
    <t>Nguyễn Thị Phương</t>
  </si>
  <si>
    <t>Văn Viết Tường</t>
  </si>
  <si>
    <t>Nguyễn Huy Hải</t>
  </si>
  <si>
    <t>Nguyễn Ngọc Thùy</t>
  </si>
  <si>
    <t>Hồ Đắc Đoàn Tuyết</t>
  </si>
  <si>
    <t>Lê Thái Tố</t>
  </si>
  <si>
    <t>Bùi Thị Thu</t>
  </si>
  <si>
    <t>Trương Quang</t>
  </si>
  <si>
    <t>Nguyễn Vũ Anh</t>
  </si>
  <si>
    <t>Nguyễn Thị Thuỳ</t>
  </si>
  <si>
    <t>Phạm Thị</t>
  </si>
  <si>
    <t>Đặng Trần Phương</t>
  </si>
  <si>
    <t>Võ Thị Bảo</t>
  </si>
  <si>
    <t>214/2-308-24</t>
  </si>
  <si>
    <t>208/1-308-24</t>
  </si>
  <si>
    <t>208/2-308-24</t>
  </si>
  <si>
    <t>208/3-308-24</t>
  </si>
  <si>
    <t>213/1-308-24</t>
  </si>
  <si>
    <t>213/2-308-24</t>
  </si>
  <si>
    <t>214/1-308-24</t>
  </si>
  <si>
    <t>(LỚP: ENG 266 (B-D-F-H-J))</t>
  </si>
  <si>
    <t>MÔN :Reading - Level 4* MÃ MÔN:ENG266</t>
  </si>
  <si>
    <t>Thời gian:18h00 - Ngày 28/03/2024 - Phòng: 208/1 - cơ sở:  254 Nguyễn Văn Linh</t>
  </si>
  <si>
    <t>ENG-ENG266-Suat 18h00 - Ngày 28/03/2024</t>
  </si>
  <si>
    <t>Thời gian:18h00 - Ngày 28/03/2024 - Phòng: 208/2 - cơ sở:  254 Nguyễn Văn Linh</t>
  </si>
  <si>
    <t>Thời gian:18h00 - Ngày 28/03/2024 - Phòng: 208/3 - cơ sở:  254 Nguyễn Văn Linh</t>
  </si>
  <si>
    <t>Thời gian:18h00 - Ngày 28/03/2024 - Phòng: 213/1 - cơ sở:  254 Nguyễn Văn Linh</t>
  </si>
  <si>
    <t>Thời gian:18h00 - Ngày 28/03/2024 - Phòng: 213/2 - cơ sở:  254 Nguyễn Văn Linh</t>
  </si>
  <si>
    <t>5/</t>
  </si>
  <si>
    <t>Thời gian:18h00 - Ngày 28/03/2024 - Phòng: 214/1 - cơ sở:  254 Nguyễn Văn Linh</t>
  </si>
  <si>
    <t>6/</t>
  </si>
  <si>
    <t>Thời gian:18h00 - Ngày 28/03/2024 - Phòng: 214/2 - cơ sở:  254 Nguyễn Văn Linh</t>
  </si>
  <si>
    <t>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</si>
</sst>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0.0##"/>
    <numFmt numFmtId="194" formatCode="&quot;$&quot;#,##0_);\(&quot;$&quot;#,##0\)"/>
    <numFmt numFmtId="195" formatCode="#,##0\ &quot;$&quot;_);[Red]\(#,##0\ &quot;$&quot;\)"/>
    <numFmt numFmtId="196" formatCode="_-&quot;£&quot;* #,##0.00_-;\-&quot;£&quot;* #,##0.00_-;_-&quot;£&quot;* &quot;-&quot;??_-;_-@_-"/>
  </numFmts>
  <fonts count="2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100">
    <xf numFmtId="0" fontId="0" fillId="0" borderId="0"/>
    <xf numFmtId="166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9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7" fillId="0" borderId="0"/>
    <xf numFmtId="184" fontId="48" fillId="0" borderId="0"/>
    <xf numFmtId="0" fontId="28" fillId="2" borderId="0"/>
    <xf numFmtId="0" fontId="29" fillId="2" borderId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30" fillId="2" borderId="0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31" fillId="0" borderId="0">
      <alignment wrapText="1"/>
    </xf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51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8" fontId="5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89" fontId="51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51" fillId="0" borderId="0" applyFont="0" applyFill="0" applyBorder="0" applyAlignment="0" applyProtection="0"/>
    <xf numFmtId="0" fontId="82" fillId="31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32" fillId="0" borderId="0"/>
    <xf numFmtId="0" fontId="72" fillId="0" borderId="0"/>
    <xf numFmtId="0" fontId="32" fillId="0" borderId="0"/>
    <xf numFmtId="37" fontId="52" fillId="0" borderId="0"/>
    <xf numFmtId="0" fontId="53" fillId="0" borderId="0"/>
    <xf numFmtId="0" fontId="9" fillId="0" borderId="0" applyFill="0" applyBorder="0" applyAlignment="0"/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0" fontId="83" fillId="32" borderId="33" applyNumberFormat="0" applyAlignment="0" applyProtection="0"/>
    <xf numFmtId="0" fontId="54" fillId="0" borderId="0"/>
    <xf numFmtId="0" fontId="84" fillId="33" borderId="34" applyNumberFormat="0" applyAlignment="0" applyProtection="0"/>
    <xf numFmtId="165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3" fillId="0" borderId="0" applyFont="0" applyFill="0" applyBorder="0" applyAlignment="0" applyProtection="0"/>
    <xf numFmtId="171" fontId="33" fillId="0" borderId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33" fillId="0" borderId="0"/>
    <xf numFmtId="0" fontId="9" fillId="0" borderId="0" applyFont="0" applyFill="0" applyBorder="0" applyAlignment="0" applyProtection="0"/>
    <xf numFmtId="174" fontId="33" fillId="0" borderId="0"/>
    <xf numFmtId="0" fontId="9" fillId="0" borderId="0" applyFill="0" applyBorder="0" applyAlignment="0"/>
    <xf numFmtId="0" fontId="9" fillId="0" borderId="0" applyFill="0" applyBorder="0" applyAlignment="0"/>
    <xf numFmtId="0" fontId="85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86" fillId="34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55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87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34" fillId="0" borderId="0" applyNumberFormat="0" applyFill="0" applyBorder="0" applyAlignment="0" applyProtection="0"/>
    <xf numFmtId="0" fontId="89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90" fillId="35" borderId="33" applyNumberFormat="0" applyAlignment="0" applyProtection="0"/>
    <xf numFmtId="10" fontId="24" fillId="3" borderId="3" applyNumberFormat="0" applyBorder="0" applyAlignment="0" applyProtection="0"/>
    <xf numFmtId="10" fontId="24" fillId="3" borderId="3" applyNumberFormat="0" applyBorder="0" applyAlignment="0" applyProtection="0"/>
    <xf numFmtId="0" fontId="73" fillId="0" borderId="0"/>
    <xf numFmtId="0" fontId="9" fillId="0" borderId="0" applyFill="0" applyBorder="0" applyAlignment="0"/>
    <xf numFmtId="0" fontId="9" fillId="0" borderId="0" applyFill="0" applyBorder="0" applyAlignment="0"/>
    <xf numFmtId="0" fontId="91" fillId="0" borderId="38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56" fillId="0" borderId="4"/>
    <xf numFmtId="191" fontId="9" fillId="0" borderId="5"/>
    <xf numFmtId="175" fontId="36" fillId="0" borderId="0" applyFont="0" applyFill="0" applyBorder="0" applyAlignment="0" applyProtection="0"/>
    <xf numFmtId="176" fontId="36" fillId="0" borderId="0" applyFont="0" applyFill="0" applyBorder="0" applyAlignment="0" applyProtection="0"/>
    <xf numFmtId="0" fontId="37" fillId="0" borderId="0" applyNumberFormat="0" applyFont="0" applyFill="0" applyAlignment="0"/>
    <xf numFmtId="0" fontId="92" fillId="36" borderId="0" applyNumberFormat="0" applyBorder="0" applyAlignment="0" applyProtection="0"/>
    <xf numFmtId="0" fontId="11" fillId="0" borderId="0"/>
    <xf numFmtId="37" fontId="38" fillId="0" borderId="0"/>
    <xf numFmtId="177" fontId="39" fillId="0" borderId="0"/>
    <xf numFmtId="0" fontId="9" fillId="0" borderId="0"/>
    <xf numFmtId="0" fontId="9" fillId="0" borderId="0"/>
    <xf numFmtId="0" fontId="22" fillId="0" borderId="0"/>
    <xf numFmtId="0" fontId="80" fillId="0" borderId="0"/>
    <xf numFmtId="0" fontId="22" fillId="0" borderId="0"/>
    <xf numFmtId="0" fontId="74" fillId="0" borderId="0"/>
    <xf numFmtId="0" fontId="9" fillId="0" borderId="0"/>
    <xf numFmtId="0" fontId="80" fillId="0" borderId="0"/>
    <xf numFmtId="0" fontId="80" fillId="0" borderId="0"/>
    <xf numFmtId="0" fontId="8" fillId="0" borderId="0"/>
    <xf numFmtId="0" fontId="80" fillId="0" borderId="0"/>
    <xf numFmtId="0" fontId="80" fillId="0" borderId="0"/>
    <xf numFmtId="0" fontId="93" fillId="0" borderId="0"/>
    <xf numFmtId="0" fontId="50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5" fillId="0" borderId="0"/>
    <xf numFmtId="0" fontId="51" fillId="0" borderId="0"/>
    <xf numFmtId="0" fontId="63" fillId="37" borderId="39" applyNumberFormat="0" applyFont="0" applyAlignment="0" applyProtection="0"/>
    <xf numFmtId="0" fontId="94" fillId="32" borderId="40" applyNumberFormat="0" applyAlignment="0" applyProtection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6" fillId="0" borderId="6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7" fillId="0" borderId="4">
      <alignment horizontal="center"/>
    </xf>
    <xf numFmtId="3" fontId="36" fillId="0" borderId="0" applyFont="0" applyFill="0" applyBorder="0" applyAlignment="0" applyProtection="0"/>
    <xf numFmtId="0" fontId="36" fillId="4" borderId="0" applyNumberFormat="0" applyFont="0" applyBorder="0" applyAlignment="0" applyProtection="0"/>
    <xf numFmtId="3" fontId="41" fillId="0" borderId="0"/>
    <xf numFmtId="0" fontId="58" fillId="0" borderId="0"/>
    <xf numFmtId="0" fontId="56" fillId="0" borderId="0"/>
    <xf numFmtId="49" fontId="40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" fillId="0" borderId="7" applyNumberFormat="0" applyFont="0" applyFill="0" applyAlignment="0" applyProtection="0"/>
    <xf numFmtId="0" fontId="9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37" fillId="0" borderId="0"/>
    <xf numFmtId="16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9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46" fillId="0" borderId="0"/>
    <xf numFmtId="0" fontId="47" fillId="0" borderId="0"/>
    <xf numFmtId="181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0" fontId="80" fillId="0" borderId="0"/>
    <xf numFmtId="0" fontId="104" fillId="0" borderId="0"/>
    <xf numFmtId="0" fontId="105" fillId="0" borderId="0"/>
    <xf numFmtId="0" fontId="9" fillId="0" borderId="0"/>
    <xf numFmtId="0" fontId="9" fillId="0" borderId="0"/>
    <xf numFmtId="0" fontId="106" fillId="0" borderId="0"/>
    <xf numFmtId="0" fontId="28" fillId="41" borderId="0"/>
    <xf numFmtId="0" fontId="29" fillId="41" borderId="0"/>
    <xf numFmtId="0" fontId="63" fillId="42" borderId="0" applyNumberFormat="0" applyBorder="0" applyAlignment="0" applyProtection="0"/>
    <xf numFmtId="0" fontId="74" fillId="43" borderId="0" applyNumberFormat="0" applyBorder="0" applyAlignment="0" applyProtection="0"/>
    <xf numFmtId="0" fontId="63" fillId="44" borderId="0" applyNumberFormat="0" applyBorder="0" applyAlignment="0" applyProtection="0"/>
    <xf numFmtId="0" fontId="74" fillId="45" borderId="0" applyNumberFormat="0" applyBorder="0" applyAlignment="0" applyProtection="0"/>
    <xf numFmtId="0" fontId="63" fillId="46" borderId="0" applyNumberFormat="0" applyBorder="0" applyAlignment="0" applyProtection="0"/>
    <xf numFmtId="0" fontId="74" fillId="47" borderId="0" applyNumberFormat="0" applyBorder="0" applyAlignment="0" applyProtection="0"/>
    <xf numFmtId="0" fontId="63" fillId="42" borderId="0" applyNumberFormat="0" applyBorder="0" applyAlignment="0" applyProtection="0"/>
    <xf numFmtId="0" fontId="74" fillId="48" borderId="0" applyNumberFormat="0" applyBorder="0" applyAlignment="0" applyProtection="0"/>
    <xf numFmtId="0" fontId="63" fillId="49" borderId="0" applyNumberFormat="0" applyBorder="0" applyAlignment="0" applyProtection="0"/>
    <xf numFmtId="0" fontId="74" fillId="49" borderId="0" applyNumberFormat="0" applyBorder="0" applyAlignment="0" applyProtection="0"/>
    <xf numFmtId="0" fontId="63" fillId="44" borderId="0" applyNumberFormat="0" applyBorder="0" applyAlignment="0" applyProtection="0"/>
    <xf numFmtId="0" fontId="74" fillId="44" borderId="0" applyNumberFormat="0" applyBorder="0" applyAlignment="0" applyProtection="0"/>
    <xf numFmtId="0" fontId="30" fillId="41" borderId="0"/>
    <xf numFmtId="0" fontId="63" fillId="50" borderId="0" applyNumberFormat="0" applyBorder="0" applyAlignment="0" applyProtection="0"/>
    <xf numFmtId="0" fontId="74" fillId="51" borderId="0" applyNumberFormat="0" applyBorder="0" applyAlignment="0" applyProtection="0"/>
    <xf numFmtId="0" fontId="63" fillId="53" borderId="0" applyNumberFormat="0" applyBorder="0" applyAlignment="0" applyProtection="0"/>
    <xf numFmtId="0" fontId="74" fillId="53" borderId="0" applyNumberFormat="0" applyBorder="0" applyAlignment="0" applyProtection="0"/>
    <xf numFmtId="0" fontId="63" fillId="54" borderId="0" applyNumberFormat="0" applyBorder="0" applyAlignment="0" applyProtection="0"/>
    <xf numFmtId="0" fontId="74" fillId="55" borderId="0" applyNumberFormat="0" applyBorder="0" applyAlignment="0" applyProtection="0"/>
    <xf numFmtId="0" fontId="63" fillId="50" borderId="0" applyNumberFormat="0" applyBorder="0" applyAlignment="0" applyProtection="0"/>
    <xf numFmtId="0" fontId="74" fillId="48" borderId="0" applyNumberFormat="0" applyBorder="0" applyAlignment="0" applyProtection="0"/>
    <xf numFmtId="0" fontId="63" fillId="51" borderId="0" applyNumberFormat="0" applyBorder="0" applyAlignment="0" applyProtection="0"/>
    <xf numFmtId="0" fontId="74" fillId="51" borderId="0" applyNumberFormat="0" applyBorder="0" applyAlignment="0" applyProtection="0"/>
    <xf numFmtId="0" fontId="63" fillId="44" borderId="0" applyNumberFormat="0" applyBorder="0" applyAlignment="0" applyProtection="0"/>
    <xf numFmtId="0" fontId="74" fillId="56" borderId="0" applyNumberFormat="0" applyBorder="0" applyAlignment="0" applyProtection="0"/>
    <xf numFmtId="0" fontId="107" fillId="57" borderId="0" applyNumberFormat="0" applyBorder="0" applyAlignment="0" applyProtection="0"/>
    <xf numFmtId="0" fontId="125" fillId="58" borderId="0" applyNumberFormat="0" applyBorder="0" applyAlignment="0" applyProtection="0"/>
    <xf numFmtId="0" fontId="107" fillId="53" borderId="0" applyNumberFormat="0" applyBorder="0" applyAlignment="0" applyProtection="0"/>
    <xf numFmtId="0" fontId="125" fillId="53" borderId="0" applyNumberFormat="0" applyBorder="0" applyAlignment="0" applyProtection="0"/>
    <xf numFmtId="0" fontId="107" fillId="54" borderId="0" applyNumberFormat="0" applyBorder="0" applyAlignment="0" applyProtection="0"/>
    <xf numFmtId="0" fontId="125" fillId="55" borderId="0" applyNumberFormat="0" applyBorder="0" applyAlignment="0" applyProtection="0"/>
    <xf numFmtId="0" fontId="107" fillId="59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44" borderId="0" applyNumberFormat="0" applyBorder="0" applyAlignment="0" applyProtection="0"/>
    <xf numFmtId="0" fontId="125" fillId="61" borderId="0" applyNumberFormat="0" applyBorder="0" applyAlignment="0" applyProtection="0"/>
    <xf numFmtId="0" fontId="107" fillId="57" borderId="0" applyNumberFormat="0" applyBorder="0" applyAlignment="0" applyProtection="0"/>
    <xf numFmtId="0" fontId="125" fillId="52" borderId="0" applyNumberFormat="0" applyBorder="0" applyAlignment="0" applyProtection="0"/>
    <xf numFmtId="0" fontId="107" fillId="62" borderId="0" applyNumberFormat="0" applyBorder="0" applyAlignment="0" applyProtection="0"/>
    <xf numFmtId="0" fontId="125" fillId="62" borderId="0" applyNumberFormat="0" applyBorder="0" applyAlignment="0" applyProtection="0"/>
    <xf numFmtId="0" fontId="107" fillId="63" borderId="0" applyNumberFormat="0" applyBorder="0" applyAlignment="0" applyProtection="0"/>
    <xf numFmtId="0" fontId="125" fillId="63" borderId="0" applyNumberFormat="0" applyBorder="0" applyAlignment="0" applyProtection="0"/>
    <xf numFmtId="0" fontId="107" fillId="64" borderId="0" applyNumberFormat="0" applyBorder="0" applyAlignment="0" applyProtection="0"/>
    <xf numFmtId="0" fontId="125" fillId="60" borderId="0" applyNumberFormat="0" applyBorder="0" applyAlignment="0" applyProtection="0"/>
    <xf numFmtId="0" fontId="107" fillId="57" borderId="0" applyNumberFormat="0" applyBorder="0" applyAlignment="0" applyProtection="0"/>
    <xf numFmtId="0" fontId="125" fillId="57" borderId="0" applyNumberFormat="0" applyBorder="0" applyAlignment="0" applyProtection="0"/>
    <xf numFmtId="0" fontId="107" fillId="65" borderId="0" applyNumberFormat="0" applyBorder="0" applyAlignment="0" applyProtection="0"/>
    <xf numFmtId="0" fontId="125" fillId="65" borderId="0" applyNumberFormat="0" applyBorder="0" applyAlignment="0" applyProtection="0"/>
    <xf numFmtId="0" fontId="108" fillId="45" borderId="0" applyNumberFormat="0" applyBorder="0" applyAlignment="0" applyProtection="0"/>
    <xf numFmtId="0" fontId="127" fillId="45" borderId="0" applyNumberFormat="0" applyBorder="0" applyAlignment="0" applyProtection="0"/>
    <xf numFmtId="0" fontId="109" fillId="40" borderId="42" applyNumberFormat="0" applyAlignment="0" applyProtection="0"/>
    <xf numFmtId="0" fontId="129" fillId="66" borderId="43" applyNumberFormat="0" applyAlignment="0" applyProtection="0"/>
    <xf numFmtId="0" fontId="110" fillId="59" borderId="44" applyNumberFormat="0" applyAlignment="0" applyProtection="0"/>
    <xf numFmtId="0" fontId="131" fillId="67" borderId="45" applyNumberFormat="0" applyAlignment="0" applyProtection="0"/>
    <xf numFmtId="165" fontId="9" fillId="0" borderId="0" applyFont="0" applyFill="0" applyBorder="0" applyAlignment="0" applyProtection="0"/>
    <xf numFmtId="0" fontId="132" fillId="0" borderId="0"/>
    <xf numFmtId="0" fontId="11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12" fillId="47" borderId="0" applyNumberFormat="0" applyBorder="0" applyAlignment="0" applyProtection="0"/>
    <xf numFmtId="0" fontId="136" fillId="47" borderId="0" applyNumberFormat="0" applyBorder="0" applyAlignment="0" applyProtection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5" fillId="0" borderId="48" applyNumberFormat="0" applyFill="0" applyAlignment="0" applyProtection="0"/>
    <xf numFmtId="0" fontId="140" fillId="0" borderId="49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" fillId="0" borderId="0" applyProtection="0"/>
    <xf numFmtId="0" fontId="141" fillId="0" borderId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116" fillId="44" borderId="42" applyNumberFormat="0" applyAlignment="0" applyProtection="0"/>
    <xf numFmtId="0" fontId="117" fillId="0" borderId="50" applyNumberFormat="0" applyFill="0" applyAlignment="0" applyProtection="0"/>
    <xf numFmtId="0" fontId="144" fillId="0" borderId="50" applyNumberFormat="0" applyFill="0" applyAlignment="0" applyProtection="0"/>
    <xf numFmtId="0" fontId="9" fillId="0" borderId="0" applyNumberFormat="0" applyFill="0" applyAlignment="0"/>
    <xf numFmtId="0" fontId="118" fillId="54" borderId="0" applyNumberFormat="0" applyBorder="0" applyAlignment="0" applyProtection="0"/>
    <xf numFmtId="0" fontId="146" fillId="54" borderId="0" applyNumberFormat="0" applyBorder="0" applyAlignment="0" applyProtection="0"/>
    <xf numFmtId="0" fontId="119" fillId="0" borderId="0"/>
    <xf numFmtId="0" fontId="119" fillId="0" borderId="0"/>
    <xf numFmtId="0" fontId="119" fillId="0" borderId="0"/>
    <xf numFmtId="0" fontId="8" fillId="0" borderId="0"/>
    <xf numFmtId="0" fontId="75" fillId="0" borderId="0"/>
    <xf numFmtId="0" fontId="22" fillId="0" borderId="0"/>
    <xf numFmtId="0" fontId="8" fillId="0" borderId="0"/>
    <xf numFmtId="0" fontId="120" fillId="0" borderId="0"/>
    <xf numFmtId="0" fontId="9" fillId="0" borderId="0"/>
    <xf numFmtId="0" fontId="8" fillId="0" borderId="0"/>
    <xf numFmtId="0" fontId="9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9" fillId="0" borderId="0"/>
    <xf numFmtId="0" fontId="9" fillId="0" borderId="0"/>
    <xf numFmtId="0" fontId="9" fillId="0" borderId="0"/>
    <xf numFmtId="0" fontId="70" fillId="46" borderId="32" applyNumberFormat="0" applyFont="0" applyAlignment="0" applyProtection="0"/>
    <xf numFmtId="0" fontId="74" fillId="46" borderId="51" applyNumberFormat="0" applyFont="0" applyAlignment="0" applyProtection="0"/>
    <xf numFmtId="0" fontId="121" fillId="40" borderId="43" applyNumberFormat="0" applyAlignment="0" applyProtection="0"/>
    <xf numFmtId="0" fontId="149" fillId="66" borderId="42" applyNumberFormat="0" applyAlignment="0" applyProtection="0"/>
    <xf numFmtId="9" fontId="7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64" fillId="0" borderId="53" applyNumberFormat="0" applyFill="0" applyAlignment="0" applyProtection="0"/>
    <xf numFmtId="0" fontId="12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06" fillId="0" borderId="0"/>
    <xf numFmtId="0" fontId="106" fillId="0" borderId="0" applyFill="0" applyBorder="0" applyAlignment="0"/>
    <xf numFmtId="9" fontId="157" fillId="0" borderId="6" applyNumberFormat="0" applyBorder="0"/>
    <xf numFmtId="0" fontId="148" fillId="40" borderId="43" applyNumberFormat="0" applyAlignment="0" applyProtection="0"/>
    <xf numFmtId="0" fontId="106" fillId="46" borderId="52" applyNumberFormat="0" applyFont="0" applyAlignment="0" applyProtection="0"/>
    <xf numFmtId="0" fontId="9" fillId="0" borderId="0"/>
    <xf numFmtId="0" fontId="9" fillId="0" borderId="0"/>
    <xf numFmtId="193" fontId="160" fillId="0" borderId="0"/>
    <xf numFmtId="37" fontId="159" fillId="0" borderId="0"/>
    <xf numFmtId="0" fontId="158" fillId="0" borderId="0"/>
    <xf numFmtId="0" fontId="145" fillId="54" borderId="0" applyNumberFormat="0" applyBorder="0" applyAlignment="0" applyProtection="0"/>
    <xf numFmtId="0" fontId="143" fillId="0" borderId="50" applyNumberFormat="0" applyFill="0" applyAlignment="0" applyProtection="0"/>
    <xf numFmtId="0" fontId="106" fillId="0" borderId="0" applyFill="0" applyBorder="0" applyAlignment="0"/>
    <xf numFmtId="0" fontId="156" fillId="44" borderId="42" applyNumberFormat="0" applyAlignment="0" applyProtection="0"/>
    <xf numFmtId="0" fontId="155" fillId="0" borderId="0" applyProtection="0"/>
    <xf numFmtId="0" fontId="141" fillId="0" borderId="0" applyProtection="0"/>
    <xf numFmtId="0" fontId="139" fillId="0" borderId="0" applyNumberFormat="0" applyFill="0" applyBorder="0" applyAlignment="0" applyProtection="0"/>
    <xf numFmtId="0" fontId="139" fillId="0" borderId="48" applyNumberFormat="0" applyFill="0" applyAlignment="0" applyProtection="0"/>
    <xf numFmtId="0" fontId="138" fillId="0" borderId="47" applyNumberFormat="0" applyFill="0" applyAlignment="0" applyProtection="0"/>
    <xf numFmtId="0" fontId="137" fillId="0" borderId="46" applyNumberFormat="0" applyFill="0" applyAlignment="0" applyProtection="0"/>
    <xf numFmtId="0" fontId="106" fillId="0" borderId="0" applyFill="0" applyBorder="0" applyAlignment="0"/>
    <xf numFmtId="0" fontId="135" fillId="47" borderId="0" applyNumberFormat="0" applyBorder="0" applyAlignment="0" applyProtection="0"/>
    <xf numFmtId="0" fontId="133" fillId="0" borderId="0" applyNumberFormat="0" applyFill="0" applyBorder="0" applyAlignment="0" applyProtection="0"/>
    <xf numFmtId="0" fontId="130" fillId="42" borderId="44" applyNumberFormat="0" applyAlignment="0" applyProtection="0"/>
    <xf numFmtId="165" fontId="9" fillId="0" borderId="0" quotePrefix="1" applyFont="0" applyFill="0" applyBorder="0" applyAlignment="0">
      <protection locked="0"/>
    </xf>
    <xf numFmtId="0" fontId="128" fillId="40" borderId="42" applyNumberFormat="0" applyAlignment="0" applyProtection="0"/>
    <xf numFmtId="0" fontId="106" fillId="0" borderId="0" applyFill="0" applyBorder="0" applyAlignment="0"/>
    <xf numFmtId="0" fontId="126" fillId="45" borderId="0" applyNumberFormat="0" applyBorder="0" applyAlignment="0" applyProtection="0"/>
    <xf numFmtId="0" fontId="124" fillId="65" borderId="0" applyNumberFormat="0" applyBorder="0" applyAlignment="0" applyProtection="0"/>
    <xf numFmtId="0" fontId="124" fillId="57" borderId="0" applyNumberFormat="0" applyBorder="0" applyAlignment="0" applyProtection="0"/>
    <xf numFmtId="0" fontId="124" fillId="64" borderId="0" applyNumberFormat="0" applyBorder="0" applyAlignment="0" applyProtection="0"/>
    <xf numFmtId="0" fontId="124" fillId="63" borderId="0" applyNumberFormat="0" applyBorder="0" applyAlignment="0" applyProtection="0"/>
    <xf numFmtId="0" fontId="124" fillId="62" borderId="0" applyNumberFormat="0" applyBorder="0" applyAlignment="0" applyProtection="0"/>
    <xf numFmtId="0" fontId="124" fillId="57" borderId="0" applyNumberFormat="0" applyBorder="0" applyAlignment="0" applyProtection="0"/>
    <xf numFmtId="0" fontId="124" fillId="44" borderId="0" applyNumberFormat="0" applyBorder="0" applyAlignment="0" applyProtection="0"/>
    <xf numFmtId="0" fontId="124" fillId="57" borderId="0" applyNumberFormat="0" applyBorder="0" applyAlignment="0" applyProtection="0"/>
    <xf numFmtId="0" fontId="124" fillId="42" borderId="0" applyNumberFormat="0" applyBorder="0" applyAlignment="0" applyProtection="0"/>
    <xf numFmtId="0" fontId="124" fillId="54" borderId="0" applyNumberFormat="0" applyBorder="0" applyAlignment="0" applyProtection="0"/>
    <xf numFmtId="0" fontId="124" fillId="53" borderId="0" applyNumberFormat="0" applyBorder="0" applyAlignment="0" applyProtection="0"/>
    <xf numFmtId="0" fontId="124" fillId="57" borderId="0" applyNumberFormat="0" applyBorder="0" applyAlignment="0" applyProtection="0"/>
    <xf numFmtId="0" fontId="8" fillId="44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44" borderId="0" applyNumberFormat="0" applyBorder="0" applyAlignment="0" applyProtection="0"/>
    <xf numFmtId="0" fontId="8" fillId="49" borderId="0" applyNumberFormat="0" applyBorder="0" applyAlignment="0" applyProtection="0"/>
    <xf numFmtId="0" fontId="8" fillId="40" borderId="0" applyNumberFormat="0" applyBorder="0" applyAlignment="0" applyProtection="0"/>
    <xf numFmtId="0" fontId="8" fillId="46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106" fillId="0" borderId="0" applyFill="0" applyBorder="0" applyAlignment="0"/>
    <xf numFmtId="0" fontId="150" fillId="0" borderId="0" applyNumberFormat="0" applyFill="0" applyBorder="0" applyAlignment="0" applyProtection="0"/>
    <xf numFmtId="0" fontId="152" fillId="0" borderId="53" applyNumberFormat="0" applyFill="0" applyAlignment="0" applyProtection="0"/>
    <xf numFmtId="0" fontId="153" fillId="0" borderId="0" applyNumberFormat="0" applyFill="0" applyBorder="0" applyAlignment="0" applyProtection="0"/>
    <xf numFmtId="0" fontId="116" fillId="44" borderId="42" applyNumberFormat="0" applyAlignment="0" applyProtection="0"/>
    <xf numFmtId="0" fontId="9" fillId="0" borderId="0"/>
    <xf numFmtId="0" fontId="116" fillId="44" borderId="42" applyNumberFormat="0" applyAlignment="0" applyProtection="0"/>
    <xf numFmtId="0" fontId="162" fillId="0" borderId="0"/>
    <xf numFmtId="0" fontId="28" fillId="2" borderId="0" applyProtection="0"/>
    <xf numFmtId="0" fontId="29" fillId="2" borderId="0" applyProtection="0"/>
    <xf numFmtId="0" fontId="8" fillId="43" borderId="0" applyNumberFormat="0" applyBorder="0" applyAlignment="0" applyProtection="0"/>
    <xf numFmtId="0" fontId="8" fillId="43" borderId="0" applyFont="0" applyFill="0"/>
    <xf numFmtId="0" fontId="8" fillId="45" borderId="0" applyNumberFormat="0" applyBorder="0" applyAlignment="0" applyProtection="0"/>
    <xf numFmtId="0" fontId="8" fillId="45" borderId="0" applyFont="0" applyFill="0"/>
    <xf numFmtId="0" fontId="8" fillId="47" borderId="0" applyNumberFormat="0" applyBorder="0" applyAlignment="0" applyProtection="0"/>
    <xf numFmtId="0" fontId="8" fillId="47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49" borderId="0" applyFont="0" applyFill="0"/>
    <xf numFmtId="0" fontId="8" fillId="44" borderId="0" applyFont="0" applyFill="0"/>
    <xf numFmtId="0" fontId="30" fillId="2" borderId="0" applyProtection="0"/>
    <xf numFmtId="0" fontId="31" fillId="0" borderId="0" applyProtection="0">
      <alignment wrapText="1"/>
    </xf>
    <xf numFmtId="0" fontId="8" fillId="51" borderId="0" applyNumberFormat="0" applyBorder="0" applyAlignment="0" applyProtection="0"/>
    <xf numFmtId="0" fontId="8" fillId="51" borderId="0" applyFont="0" applyFill="0"/>
    <xf numFmtId="0" fontId="8" fillId="53" borderId="0" applyFont="0" applyFill="0"/>
    <xf numFmtId="0" fontId="8" fillId="55" borderId="0" applyNumberFormat="0" applyBorder="0" applyAlignment="0" applyProtection="0"/>
    <xf numFmtId="0" fontId="8" fillId="55" borderId="0" applyFont="0" applyFill="0"/>
    <xf numFmtId="0" fontId="8" fillId="48" borderId="0" applyNumberFormat="0" applyBorder="0" applyAlignment="0" applyProtection="0"/>
    <xf numFmtId="0" fontId="8" fillId="48" borderId="0" applyFont="0" applyFill="0"/>
    <xf numFmtId="0" fontId="8" fillId="51" borderId="0" applyFont="0" applyFill="0"/>
    <xf numFmtId="0" fontId="8" fillId="56" borderId="0" applyNumberFormat="0" applyBorder="0" applyAlignment="0" applyProtection="0"/>
    <xf numFmtId="0" fontId="8" fillId="56" borderId="0" applyFont="0" applyFill="0"/>
    <xf numFmtId="0" fontId="124" fillId="58" borderId="0" applyNumberFormat="0" applyBorder="0" applyAlignment="0" applyProtection="0"/>
    <xf numFmtId="0" fontId="124" fillId="58" borderId="0" applyFont="0" applyFill="0"/>
    <xf numFmtId="0" fontId="124" fillId="53" borderId="0" applyFont="0" applyFill="0"/>
    <xf numFmtId="0" fontId="124" fillId="55" borderId="0" applyNumberFormat="0" applyBorder="0" applyAlignment="0" applyProtection="0"/>
    <xf numFmtId="0" fontId="124" fillId="55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1" borderId="0" applyNumberFormat="0" applyBorder="0" applyAlignment="0" applyProtection="0"/>
    <xf numFmtId="0" fontId="124" fillId="61" borderId="0" applyFont="0" applyFill="0"/>
    <xf numFmtId="0" fontId="124" fillId="52" borderId="0" applyNumberFormat="0" applyBorder="0" applyAlignment="0" applyProtection="0"/>
    <xf numFmtId="0" fontId="124" fillId="52" borderId="0" applyFont="0" applyFill="0"/>
    <xf numFmtId="0" fontId="124" fillId="62" borderId="0" applyFont="0" applyFill="0"/>
    <xf numFmtId="0" fontId="124" fillId="63" borderId="0" applyFont="0" applyFill="0"/>
    <xf numFmtId="0" fontId="124" fillId="60" borderId="0" applyNumberFormat="0" applyBorder="0" applyAlignment="0" applyProtection="0"/>
    <xf numFmtId="0" fontId="124" fillId="60" borderId="0" applyFont="0" applyFill="0"/>
    <xf numFmtId="0" fontId="124" fillId="57" borderId="0" applyFont="0" applyFill="0"/>
    <xf numFmtId="0" fontId="124" fillId="65" borderId="0" applyFont="0" applyFill="0"/>
    <xf numFmtId="0" fontId="126" fillId="45" borderId="0" applyFont="0" applyFill="0"/>
    <xf numFmtId="0" fontId="9" fillId="0" borderId="0" applyProtection="0"/>
    <xf numFmtId="0" fontId="9" fillId="0" borderId="0" applyProtection="0"/>
    <xf numFmtId="0" fontId="128" fillId="66" borderId="43" applyNumberFormat="0" applyAlignment="0" applyProtection="0"/>
    <xf numFmtId="0" fontId="128" fillId="66" borderId="43" applyFont="0" applyFill="0" applyBorder="0"/>
    <xf numFmtId="0" fontId="130" fillId="67" borderId="45" applyNumberFormat="0" applyAlignment="0" applyProtection="0"/>
    <xf numFmtId="0" fontId="130" fillId="67" borderId="45" applyFont="0" applyFill="0" applyBorder="0"/>
    <xf numFmtId="165" fontId="162" fillId="0" borderId="0" applyFont="0" applyFill="0" applyBorder="0" applyAlignment="0" applyProtection="0"/>
    <xf numFmtId="165" fontId="8" fillId="0" borderId="0" applyProtection="0"/>
    <xf numFmtId="3" fontId="8" fillId="0" borderId="0" applyProtection="0"/>
    <xf numFmtId="3" fontId="8" fillId="0" borderId="0" applyProtection="0"/>
    <xf numFmtId="3" fontId="8" fillId="0" borderId="0" applyProtection="0"/>
    <xf numFmtId="172" fontId="8" fillId="0" borderId="0" applyProtection="0"/>
    <xf numFmtId="172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163" fillId="0" borderId="0" applyNumberFormat="0" applyFill="0" applyBorder="0" applyAlignment="0" applyProtection="0"/>
    <xf numFmtId="0" fontId="163" fillId="0" borderId="0" applyFont="0"/>
    <xf numFmtId="2" fontId="8" fillId="0" borderId="0" applyProtection="0"/>
    <xf numFmtId="2" fontId="8" fillId="0" borderId="0" applyProtection="0"/>
    <xf numFmtId="2" fontId="8" fillId="0" borderId="0" applyProtection="0"/>
    <xf numFmtId="0" fontId="135" fillId="47" borderId="0" applyFont="0" applyFill="0"/>
    <xf numFmtId="0" fontId="164" fillId="0" borderId="47" applyNumberFormat="0" applyFill="0" applyAlignment="0" applyProtection="0"/>
    <xf numFmtId="0" fontId="164" fillId="0" borderId="47" applyFont="0" applyBorder="0"/>
    <xf numFmtId="0" fontId="165" fillId="0" borderId="54" applyNumberFormat="0" applyFill="0" applyAlignment="0" applyProtection="0"/>
    <xf numFmtId="0" fontId="165" fillId="0" borderId="54" applyFont="0" applyBorder="0"/>
    <xf numFmtId="0" fontId="166" fillId="0" borderId="49" applyNumberFormat="0" applyFill="0" applyAlignment="0" applyProtection="0"/>
    <xf numFmtId="0" fontId="166" fillId="0" borderId="49" applyFont="0" applyBorder="0"/>
    <xf numFmtId="0" fontId="166" fillId="0" borderId="0" applyNumberFormat="0" applyFill="0" applyBorder="0" applyAlignment="0" applyProtection="0"/>
    <xf numFmtId="0" fontId="166" fillId="0" borderId="0" applyFont="0"/>
    <xf numFmtId="0" fontId="35" fillId="0" borderId="0" applyProtection="0"/>
    <xf numFmtId="0" fontId="34" fillId="0" borderId="0" applyProtection="0"/>
    <xf numFmtId="0" fontId="34" fillId="0" borderId="0" applyProtection="0"/>
    <xf numFmtId="0" fontId="167" fillId="44" borderId="43" applyNumberFormat="0" applyAlignment="0" applyProtection="0"/>
    <xf numFmtId="0" fontId="167" fillId="44" borderId="43" applyFont="0" applyFill="0" applyBorder="0"/>
    <xf numFmtId="0" fontId="9" fillId="0" borderId="0" applyProtection="0"/>
    <xf numFmtId="0" fontId="9" fillId="0" borderId="0" applyProtection="0"/>
    <xf numFmtId="0" fontId="143" fillId="0" borderId="50" applyFont="0" applyBorder="0"/>
    <xf numFmtId="0" fontId="8" fillId="0" borderId="0" applyProtection="0"/>
    <xf numFmtId="0" fontId="168" fillId="54" borderId="0" applyNumberFormat="0" applyBorder="0" applyAlignment="0" applyProtection="0"/>
    <xf numFmtId="0" fontId="168" fillId="54" borderId="0" applyFont="0" applyFill="0"/>
    <xf numFmtId="0" fontId="11" fillId="0" borderId="0" applyProtection="0"/>
    <xf numFmtId="0" fontId="11" fillId="0" borderId="0" applyProtection="0"/>
    <xf numFmtId="0" fontId="11" fillId="0" borderId="0"/>
    <xf numFmtId="193" fontId="75" fillId="0" borderId="0"/>
    <xf numFmtId="177" fontId="39" fillId="0" borderId="0" applyProtection="0"/>
    <xf numFmtId="193" fontId="170" fillId="0" borderId="0"/>
    <xf numFmtId="0" fontId="9" fillId="0" borderId="0" applyProtection="0"/>
    <xf numFmtId="0" fontId="8" fillId="0" borderId="0" applyProtection="0"/>
    <xf numFmtId="0" fontId="9" fillId="0" borderId="0" applyProtection="0"/>
    <xf numFmtId="0" fontId="161" fillId="0" borderId="0" applyProtection="0"/>
    <xf numFmtId="0" fontId="161" fillId="0" borderId="0" applyProtection="0"/>
    <xf numFmtId="0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>
      <alignment vertical="center"/>
    </xf>
    <xf numFmtId="0" fontId="8" fillId="0" borderId="0"/>
    <xf numFmtId="0" fontId="8" fillId="0" borderId="0" applyNumberFormat="0" applyFont="0" applyFill="0" applyBorder="0" applyAlignment="0" applyProtection="0"/>
    <xf numFmtId="0" fontId="161" fillId="0" borderId="0" applyProtection="0"/>
    <xf numFmtId="0" fontId="161" fillId="0" borderId="0" applyProtection="0"/>
    <xf numFmtId="0" fontId="171" fillId="0" borderId="0" applyProtection="0"/>
    <xf numFmtId="0" fontId="172" fillId="0" borderId="0" applyProtection="0"/>
    <xf numFmtId="0" fontId="70" fillId="0" borderId="0"/>
    <xf numFmtId="0" fontId="170" fillId="0" borderId="0" applyProtection="0"/>
    <xf numFmtId="0" fontId="9" fillId="0" borderId="0" applyProtection="0"/>
    <xf numFmtId="0" fontId="170" fillId="0" borderId="0" applyProtection="0"/>
    <xf numFmtId="0" fontId="70" fillId="0" borderId="0"/>
    <xf numFmtId="0" fontId="70" fillId="0" borderId="0"/>
    <xf numFmtId="0" fontId="9" fillId="0" borderId="0" applyProtection="0"/>
    <xf numFmtId="0" fontId="8" fillId="0" borderId="0" applyProtection="0"/>
    <xf numFmtId="0" fontId="8" fillId="0" borderId="0" applyProtection="0"/>
    <xf numFmtId="0" fontId="11" fillId="0" borderId="0" applyProtection="0"/>
    <xf numFmtId="0" fontId="11" fillId="0" borderId="0" applyProtection="0"/>
    <xf numFmtId="0" fontId="65" fillId="0" borderId="0" applyProtection="0"/>
    <xf numFmtId="0" fontId="9" fillId="0" borderId="0" applyProtection="0"/>
    <xf numFmtId="0" fontId="161" fillId="0" borderId="0" applyProtection="0"/>
    <xf numFmtId="0" fontId="11" fillId="0" borderId="0" applyProtection="0"/>
    <xf numFmtId="0" fontId="170" fillId="0" borderId="0" applyProtection="0"/>
    <xf numFmtId="0" fontId="8" fillId="0" borderId="0"/>
    <xf numFmtId="0" fontId="9" fillId="0" borderId="0" applyProtection="0"/>
    <xf numFmtId="0" fontId="8" fillId="0" borderId="0"/>
    <xf numFmtId="0" fontId="8" fillId="0" borderId="0"/>
    <xf numFmtId="0" fontId="65" fillId="0" borderId="0" applyProtection="0"/>
    <xf numFmtId="0" fontId="65" fillId="0" borderId="0" applyProtection="0"/>
    <xf numFmtId="0" fontId="65" fillId="0" borderId="0" applyProtection="0"/>
    <xf numFmtId="0" fontId="8" fillId="0" borderId="0" applyProtection="0"/>
    <xf numFmtId="0" fontId="8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8" fillId="0" borderId="0" applyProtection="0"/>
    <xf numFmtId="0" fontId="65" fillId="0" borderId="0" applyProtection="0"/>
    <xf numFmtId="0" fontId="9" fillId="0" borderId="0" applyProtection="0"/>
    <xf numFmtId="0" fontId="9" fillId="0" borderId="0" applyProtection="0"/>
    <xf numFmtId="0" fontId="8" fillId="0" borderId="0" applyNumberFormat="0" applyFont="0" applyFill="0" applyBorder="0" applyAlignment="0" applyProtection="0"/>
    <xf numFmtId="0" fontId="8" fillId="0" borderId="0" applyProtection="0"/>
    <xf numFmtId="0" fontId="9" fillId="0" borderId="0"/>
    <xf numFmtId="0" fontId="173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173" fillId="0" borderId="0"/>
    <xf numFmtId="0" fontId="8" fillId="0" borderId="0" applyProtection="0"/>
    <xf numFmtId="0" fontId="173" fillId="0" borderId="0"/>
    <xf numFmtId="0" fontId="8" fillId="46" borderId="51" applyNumberFormat="0" applyFont="0" applyAlignment="0" applyProtection="0"/>
    <xf numFmtId="0" fontId="8" fillId="46" borderId="51" applyFill="0" applyBorder="0"/>
    <xf numFmtId="0" fontId="169" fillId="66" borderId="42" applyNumberFormat="0" applyAlignment="0" applyProtection="0"/>
    <xf numFmtId="0" fontId="169" fillId="66" borderId="42" applyFont="0" applyFill="0" applyBorder="0"/>
    <xf numFmtId="9" fontId="8" fillId="0" borderId="0" applyProtection="0"/>
    <xf numFmtId="9" fontId="8" fillId="0" borderId="0" applyProtection="0"/>
    <xf numFmtId="9" fontId="8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51" fillId="0" borderId="0" applyFont="0"/>
    <xf numFmtId="0" fontId="152" fillId="0" borderId="55" applyNumberFormat="0" applyFill="0" applyAlignment="0" applyProtection="0"/>
    <xf numFmtId="0" fontId="152" fillId="0" borderId="55" applyFont="0" applyBorder="0"/>
    <xf numFmtId="0" fontId="153" fillId="0" borderId="0" applyFont="0"/>
    <xf numFmtId="0" fontId="162" fillId="0" borderId="0"/>
    <xf numFmtId="0" fontId="174" fillId="0" borderId="0" applyNumberFormat="0" applyFill="0" applyBorder="0" applyAlignment="0" applyProtection="0">
      <alignment vertical="top"/>
      <protection locked="0"/>
    </xf>
    <xf numFmtId="0" fontId="167" fillId="44" borderId="43" applyNumberFormat="0" applyAlignment="0" applyProtection="0"/>
    <xf numFmtId="0" fontId="8" fillId="0" borderId="0" applyNumberFormat="0" applyFont="0" applyFill="0" applyBorder="0" applyAlignment="0" applyProtection="0"/>
    <xf numFmtId="0" fontId="70" fillId="0" borderId="0"/>
    <xf numFmtId="0" fontId="162" fillId="0" borderId="0"/>
    <xf numFmtId="0" fontId="9" fillId="0" borderId="0" applyFill="0" applyBorder="0" applyAlignment="0"/>
    <xf numFmtId="195" fontId="175" fillId="0" borderId="0" applyFont="0" applyFill="0" applyBorder="0" applyAlignment="0" applyProtection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147" fillId="0" borderId="0">
      <alignment vertical="top" wrapText="1"/>
    </xf>
    <xf numFmtId="0" fontId="9" fillId="0" borderId="0" applyFill="0" applyBorder="0" applyAlignment="0"/>
    <xf numFmtId="0" fontId="167" fillId="44" borderId="43" applyNumberFormat="0" applyAlignment="0" applyProtection="0"/>
    <xf numFmtId="0" fontId="9" fillId="0" borderId="0" applyFill="0" applyBorder="0" applyAlignment="0"/>
    <xf numFmtId="0" fontId="8" fillId="0" borderId="0" applyNumberFormat="0" applyFont="0" applyFill="0" applyBorder="0" applyAlignment="0" applyProtection="0"/>
    <xf numFmtId="0" fontId="9" fillId="0" borderId="0"/>
    <xf numFmtId="0" fontId="119" fillId="0" borderId="0"/>
    <xf numFmtId="0" fontId="9" fillId="0" borderId="0"/>
    <xf numFmtId="0" fontId="9" fillId="0" borderId="0"/>
    <xf numFmtId="0" fontId="9" fillId="0" borderId="0" applyFill="0" applyBorder="0" applyAlignment="0"/>
    <xf numFmtId="0" fontId="9" fillId="68" borderId="0"/>
    <xf numFmtId="0" fontId="176" fillId="0" borderId="0"/>
    <xf numFmtId="0" fontId="9" fillId="0" borderId="0" applyFill="0" applyBorder="0" applyAlignment="0"/>
    <xf numFmtId="194" fontId="177" fillId="0" borderId="17">
      <alignment horizontal="left" vertical="top"/>
    </xf>
    <xf numFmtId="191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9" fillId="0" borderId="0"/>
    <xf numFmtId="0" fontId="9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9" fillId="42" borderId="0" applyNumberFormat="0" applyBorder="0" applyAlignment="0" applyProtection="0"/>
    <xf numFmtId="0" fontId="179" fillId="44" borderId="0" applyNumberFormat="0" applyBorder="0" applyAlignment="0" applyProtection="0"/>
    <xf numFmtId="0" fontId="179" fillId="46" borderId="0" applyNumberFormat="0" applyBorder="0" applyAlignment="0" applyProtection="0"/>
    <xf numFmtId="0" fontId="179" fillId="42" borderId="0" applyNumberFormat="0" applyBorder="0" applyAlignment="0" applyProtection="0"/>
    <xf numFmtId="0" fontId="179" fillId="49" borderId="0" applyNumberFormat="0" applyBorder="0" applyAlignment="0" applyProtection="0"/>
    <xf numFmtId="0" fontId="179" fillId="44" borderId="0" applyNumberFormat="0" applyBorder="0" applyAlignment="0" applyProtection="0"/>
    <xf numFmtId="0" fontId="179" fillId="42" borderId="0" applyNumberFormat="0" applyBorder="0" applyAlignment="0" applyProtection="0"/>
    <xf numFmtId="0" fontId="179" fillId="53" borderId="0" applyNumberFormat="0" applyBorder="0" applyAlignment="0" applyProtection="0"/>
    <xf numFmtId="0" fontId="179" fillId="54" borderId="0" applyNumberFormat="0" applyBorder="0" applyAlignment="0" applyProtection="0"/>
    <xf numFmtId="0" fontId="179" fillId="52" borderId="0" applyNumberFormat="0" applyBorder="0" applyAlignment="0" applyProtection="0"/>
    <xf numFmtId="0" fontId="179" fillId="51" borderId="0" applyNumberFormat="0" applyBorder="0" applyAlignment="0" applyProtection="0"/>
    <xf numFmtId="0" fontId="179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53" borderId="0" applyNumberFormat="0" applyBorder="0" applyAlignment="0" applyProtection="0"/>
    <xf numFmtId="0" fontId="180" fillId="54" borderId="0" applyNumberFormat="0" applyBorder="0" applyAlignment="0" applyProtection="0"/>
    <xf numFmtId="0" fontId="180" fillId="59" borderId="0" applyNumberFormat="0" applyBorder="0" applyAlignment="0" applyProtection="0"/>
    <xf numFmtId="0" fontId="180" fillId="57" borderId="0" applyNumberFormat="0" applyBorder="0" applyAlignment="0" applyProtection="0"/>
    <xf numFmtId="0" fontId="180" fillId="44" borderId="0" applyNumberFormat="0" applyBorder="0" applyAlignment="0" applyProtection="0"/>
    <xf numFmtId="0" fontId="180" fillId="57" borderId="0" applyNumberFormat="0" applyBorder="0" applyAlignment="0" applyProtection="0"/>
    <xf numFmtId="0" fontId="180" fillId="62" borderId="0" applyNumberFormat="0" applyBorder="0" applyAlignment="0" applyProtection="0"/>
    <xf numFmtId="0" fontId="180" fillId="63" borderId="0" applyNumberFormat="0" applyBorder="0" applyAlignment="0" applyProtection="0"/>
    <xf numFmtId="0" fontId="180" fillId="64" borderId="0" applyNumberFormat="0" applyBorder="0" applyAlignment="0" applyProtection="0"/>
    <xf numFmtId="0" fontId="180" fillId="57" borderId="0" applyNumberFormat="0" applyBorder="0" applyAlignment="0" applyProtection="0"/>
    <xf numFmtId="0" fontId="180" fillId="65" borderId="0" applyNumberFormat="0" applyBorder="0" applyAlignment="0" applyProtection="0"/>
    <xf numFmtId="0" fontId="181" fillId="45" borderId="0" applyNumberFormat="0" applyBorder="0" applyAlignment="0" applyProtection="0"/>
    <xf numFmtId="0" fontId="178" fillId="0" borderId="0" applyFill="0" applyBorder="0" applyAlignment="0"/>
    <xf numFmtId="0" fontId="182" fillId="40" borderId="42" applyNumberFormat="0" applyAlignment="0" applyProtection="0"/>
    <xf numFmtId="0" fontId="183" fillId="59" borderId="44" applyNumberFormat="0" applyAlignment="0" applyProtection="0"/>
    <xf numFmtId="0" fontId="178" fillId="0" borderId="0" applyFill="0" applyBorder="0" applyAlignment="0"/>
    <xf numFmtId="0" fontId="184" fillId="0" borderId="0" applyNumberFormat="0" applyFill="0" applyBorder="0" applyAlignment="0" applyProtection="0"/>
    <xf numFmtId="0" fontId="185" fillId="47" borderId="0" applyNumberFormat="0" applyBorder="0" applyAlignment="0" applyProtection="0"/>
    <xf numFmtId="0" fontId="186" fillId="0" borderId="48" applyNumberFormat="0" applyFill="0" applyAlignment="0" applyProtection="0"/>
    <xf numFmtId="0" fontId="187" fillId="0" borderId="56" applyNumberFormat="0" applyFill="0" applyAlignment="0" applyProtection="0"/>
    <xf numFmtId="0" fontId="186" fillId="0" borderId="0" applyNumberFormat="0" applyFill="0" applyBorder="0" applyAlignment="0" applyProtection="0"/>
    <xf numFmtId="0" fontId="188" fillId="0" borderId="0" applyProtection="0"/>
    <xf numFmtId="0" fontId="189" fillId="0" borderId="0" applyProtection="0"/>
    <xf numFmtId="0" fontId="190" fillId="0" borderId="0" applyNumberFormat="0" applyFill="0" applyBorder="0" applyAlignment="0" applyProtection="0">
      <alignment vertical="top"/>
      <protection locked="0"/>
    </xf>
    <xf numFmtId="0" fontId="191" fillId="44" borderId="42" applyNumberFormat="0" applyAlignment="0" applyProtection="0"/>
    <xf numFmtId="0" fontId="178" fillId="0" borderId="0" applyFill="0" applyBorder="0" applyAlignment="0"/>
    <xf numFmtId="0" fontId="192" fillId="0" borderId="50" applyNumberFormat="0" applyFill="0" applyAlignment="0" applyProtection="0"/>
    <xf numFmtId="0" fontId="194" fillId="54" borderId="0" applyNumberFormat="0" applyBorder="0" applyAlignment="0" applyProtection="0"/>
    <xf numFmtId="0" fontId="195" fillId="0" borderId="0"/>
    <xf numFmtId="37" fontId="196" fillId="0" borderId="0"/>
    <xf numFmtId="193" fontId="197" fillId="0" borderId="0"/>
    <xf numFmtId="0" fontId="198" fillId="0" borderId="0" applyProtection="0"/>
    <xf numFmtId="0" fontId="199" fillId="0" borderId="0" applyProtection="0"/>
    <xf numFmtId="0" fontId="197" fillId="0" borderId="0" applyProtection="0"/>
    <xf numFmtId="0" fontId="197" fillId="0" borderId="0" applyProtection="0"/>
    <xf numFmtId="0" fontId="197" fillId="0" borderId="0" applyProtection="0"/>
    <xf numFmtId="0" fontId="173" fillId="0" borderId="0"/>
    <xf numFmtId="0" fontId="178" fillId="46" borderId="32" applyNumberFormat="0" applyFont="0" applyAlignment="0" applyProtection="0"/>
    <xf numFmtId="0" fontId="200" fillId="40" borderId="43" applyNumberFormat="0" applyAlignment="0" applyProtection="0"/>
    <xf numFmtId="9" fontId="193" fillId="0" borderId="6" applyNumberFormat="0" applyBorder="0"/>
    <xf numFmtId="0" fontId="178" fillId="0" borderId="0" applyFill="0" applyBorder="0" applyAlignment="0"/>
    <xf numFmtId="0" fontId="178" fillId="0" borderId="0" applyFill="0" applyBorder="0" applyAlignment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/>
    <xf numFmtId="0" fontId="50" fillId="0" borderId="0"/>
    <xf numFmtId="0" fontId="8" fillId="0" borderId="0"/>
    <xf numFmtId="0" fontId="203" fillId="0" borderId="0"/>
    <xf numFmtId="0" fontId="204" fillId="0" borderId="0"/>
    <xf numFmtId="0" fontId="204" fillId="0" borderId="0" applyFill="0" applyBorder="0" applyAlignment="0"/>
    <xf numFmtId="0" fontId="204" fillId="0" borderId="0" applyFill="0" applyBorder="0" applyAlignment="0"/>
    <xf numFmtId="0" fontId="205" fillId="0" borderId="0" applyProtection="0"/>
    <xf numFmtId="0" fontId="206" fillId="0" borderId="0" applyProtection="0"/>
    <xf numFmtId="0" fontId="191" fillId="44" borderId="42" applyNumberFormat="0" applyAlignment="0" applyProtection="0"/>
    <xf numFmtId="0" fontId="204" fillId="0" borderId="0" applyFill="0" applyBorder="0" applyAlignment="0"/>
    <xf numFmtId="0" fontId="208" fillId="0" borderId="0"/>
    <xf numFmtId="37" fontId="209" fillId="0" borderId="0"/>
    <xf numFmtId="193" fontId="210" fillId="0" borderId="0"/>
    <xf numFmtId="0" fontId="211" fillId="0" borderId="0" applyProtection="0"/>
    <xf numFmtId="0" fontId="212" fillId="0" borderId="0" applyProtection="0"/>
    <xf numFmtId="0" fontId="210" fillId="0" borderId="0" applyProtection="0"/>
    <xf numFmtId="0" fontId="210" fillId="0" borderId="0" applyProtection="0"/>
    <xf numFmtId="0" fontId="210" fillId="0" borderId="0" applyProtection="0"/>
    <xf numFmtId="0" fontId="204" fillId="46" borderId="32" applyNumberFormat="0" applyFont="0" applyAlignment="0" applyProtection="0"/>
    <xf numFmtId="9" fontId="207" fillId="0" borderId="6" applyNumberFormat="0" applyBorder="0"/>
    <xf numFmtId="0" fontId="204" fillId="0" borderId="0" applyFill="0" applyBorder="0" applyAlignment="0"/>
    <xf numFmtId="0" fontId="204" fillId="0" borderId="0" applyFill="0" applyBorder="0" applyAlignment="0"/>
    <xf numFmtId="0" fontId="70" fillId="0" borderId="0"/>
    <xf numFmtId="0" fontId="7" fillId="0" borderId="0"/>
    <xf numFmtId="0" fontId="70" fillId="0" borderId="0"/>
    <xf numFmtId="165" fontId="9" fillId="0" borderId="0" quotePrefix="1" applyFont="0" applyFill="0" applyBorder="0" applyAlignment="0">
      <protection locked="0"/>
    </xf>
    <xf numFmtId="0" fontId="80" fillId="0" borderId="0"/>
    <xf numFmtId="0" fontId="215" fillId="0" borderId="0"/>
    <xf numFmtId="0" fontId="215" fillId="0" borderId="0"/>
    <xf numFmtId="0" fontId="216" fillId="0" borderId="0"/>
    <xf numFmtId="0" fontId="9" fillId="0" borderId="0"/>
    <xf numFmtId="0" fontId="216" fillId="0" borderId="0"/>
    <xf numFmtId="0" fontId="50" fillId="0" borderId="0"/>
    <xf numFmtId="0" fontId="9" fillId="0" borderId="0"/>
    <xf numFmtId="0" fontId="217" fillId="0" borderId="0"/>
    <xf numFmtId="0" fontId="22" fillId="0" borderId="0"/>
    <xf numFmtId="0" fontId="173" fillId="0" borderId="0"/>
    <xf numFmtId="0" fontId="9" fillId="0" borderId="0"/>
    <xf numFmtId="0" fontId="75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9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9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>
      <alignment vertical="center"/>
    </xf>
    <xf numFmtId="0" fontId="8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4" fillId="0" borderId="0"/>
    <xf numFmtId="0" fontId="104" fillId="0" borderId="0"/>
    <xf numFmtId="0" fontId="2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21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right"/>
    </xf>
    <xf numFmtId="0" fontId="9" fillId="0" borderId="0" applyFill="0" applyBorder="0" applyAlignment="0"/>
    <xf numFmtId="169" fontId="9" fillId="0" borderId="0" applyFill="0" applyBorder="0" applyAlignment="0"/>
    <xf numFmtId="170" fontId="9" fillId="0" borderId="0" applyFill="0" applyBorder="0" applyAlignment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Alignment="0"/>
    <xf numFmtId="2" fontId="9" fillId="0" borderId="0" applyFont="0" applyFill="0" applyBorder="0" applyAlignment="0" applyProtection="0"/>
    <xf numFmtId="0" fontId="9" fillId="0" borderId="0" applyFill="0" applyBorder="0" applyAlignment="0"/>
    <xf numFmtId="191" fontId="9" fillId="0" borderId="5"/>
    <xf numFmtId="0" fontId="9" fillId="0" borderId="0" applyNumberFormat="0" applyFill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7" applyNumberFormat="0" applyFont="0" applyFill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 applyFill="0" applyBorder="0" applyAlignment="0"/>
    <xf numFmtId="0" fontId="9" fillId="0" borderId="0" applyFill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quotePrefix="1" applyFont="0" applyFill="0" applyBorder="0" applyAlignment="0"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0" fillId="0" borderId="0"/>
    <xf numFmtId="0" fontId="9" fillId="0" borderId="0"/>
    <xf numFmtId="0" fontId="6" fillId="0" borderId="0"/>
    <xf numFmtId="0" fontId="2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" fillId="0" borderId="0"/>
    <xf numFmtId="0" fontId="9" fillId="0" borderId="0"/>
    <xf numFmtId="0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18" fillId="0" borderId="0"/>
    <xf numFmtId="0" fontId="104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0" fillId="0" borderId="0"/>
    <xf numFmtId="0" fontId="219" fillId="0" borderId="0"/>
    <xf numFmtId="0" fontId="220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65" fillId="0" borderId="0" xfId="0" applyFont="1"/>
    <xf numFmtId="0" fontId="10" fillId="0" borderId="0" xfId="113" applyFont="1"/>
    <xf numFmtId="0" fontId="11" fillId="0" borderId="0" xfId="113" applyFont="1"/>
    <xf numFmtId="14" fontId="10" fillId="0" borderId="0" xfId="113" applyNumberFormat="1" applyFont="1" applyAlignment="1"/>
    <xf numFmtId="14" fontId="10" fillId="0" borderId="0" xfId="113" applyNumberFormat="1" applyFont="1" applyBorder="1" applyAlignment="1"/>
    <xf numFmtId="0" fontId="10" fillId="0" borderId="0" xfId="113" applyFont="1" applyAlignment="1">
      <alignment horizontal="center"/>
    </xf>
    <xf numFmtId="0" fontId="13" fillId="0" borderId="0" xfId="113" applyFont="1" applyAlignment="1">
      <alignment horizontal="center"/>
    </xf>
    <xf numFmtId="0" fontId="14" fillId="0" borderId="0" xfId="113" applyFont="1" applyBorder="1" applyAlignment="1">
      <alignment horizontal="left"/>
    </xf>
    <xf numFmtId="0" fontId="15" fillId="0" borderId="0" xfId="113" applyFont="1" applyBorder="1"/>
    <xf numFmtId="0" fontId="16" fillId="0" borderId="5" xfId="113" applyFont="1" applyBorder="1" applyAlignment="1">
      <alignment horizontal="center" vertical="center" wrapText="1"/>
    </xf>
    <xf numFmtId="0" fontId="17" fillId="0" borderId="0" xfId="113" applyFont="1"/>
    <xf numFmtId="0" fontId="16" fillId="0" borderId="8" xfId="113" applyFont="1" applyBorder="1" applyAlignment="1">
      <alignment horizontal="center" vertical="center" wrapText="1"/>
    </xf>
    <xf numFmtId="49" fontId="20" fillId="0" borderId="9" xfId="113" applyNumberFormat="1" applyFont="1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21" fillId="0" borderId="3" xfId="113" applyFont="1" applyBorder="1" applyAlignment="1">
      <alignment horizontal="right" vertical="center" wrapText="1"/>
    </xf>
    <xf numFmtId="0" fontId="21" fillId="0" borderId="3" xfId="113" applyFont="1" applyBorder="1" applyAlignment="1">
      <alignment horizontal="center" vertical="center" wrapText="1"/>
    </xf>
    <xf numFmtId="0" fontId="17" fillId="0" borderId="0" xfId="113" applyFont="1" applyAlignment="1">
      <alignment horizontal="center"/>
    </xf>
    <xf numFmtId="0" fontId="66" fillId="0" borderId="5" xfId="113" applyNumberFormat="1" applyFont="1" applyBorder="1" applyAlignment="1">
      <alignment horizontal="center"/>
    </xf>
    <xf numFmtId="0" fontId="14" fillId="0" borderId="0" xfId="113" applyFont="1" applyBorder="1" applyAlignment="1"/>
    <xf numFmtId="0" fontId="65" fillId="0" borderId="0" xfId="0" applyFont="1" applyAlignment="1"/>
    <xf numFmtId="0" fontId="0" fillId="0" borderId="0" xfId="0" applyAlignment="1"/>
    <xf numFmtId="0" fontId="12" fillId="0" borderId="0" xfId="113" applyFont="1" applyBorder="1" applyAlignment="1"/>
    <xf numFmtId="0" fontId="13" fillId="0" borderId="0" xfId="113" applyFont="1" applyAlignment="1"/>
    <xf numFmtId="0" fontId="65" fillId="0" borderId="5" xfId="0" applyFont="1" applyBorder="1"/>
    <xf numFmtId="0" fontId="65" fillId="0" borderId="8" xfId="0" applyFont="1" applyBorder="1"/>
    <xf numFmtId="0" fontId="66" fillId="0" borderId="8" xfId="113" applyNumberFormat="1" applyFont="1" applyBorder="1" applyAlignment="1">
      <alignment horizontal="center"/>
    </xf>
    <xf numFmtId="0" fontId="66" fillId="0" borderId="11" xfId="113" applyNumberFormat="1" applyFont="1" applyBorder="1" applyAlignment="1"/>
    <xf numFmtId="0" fontId="66" fillId="0" borderId="12" xfId="113" applyNumberFormat="1" applyFont="1" applyBorder="1" applyAlignment="1"/>
    <xf numFmtId="0" fontId="65" fillId="0" borderId="0" xfId="0" applyFont="1" applyAlignment="1">
      <alignment horizontal="center"/>
    </xf>
    <xf numFmtId="0" fontId="67" fillId="0" borderId="0" xfId="0" applyFont="1" applyAlignment="1"/>
    <xf numFmtId="0" fontId="67" fillId="0" borderId="0" xfId="0" applyFont="1"/>
    <xf numFmtId="0" fontId="66" fillId="0" borderId="13" xfId="113" applyNumberFormat="1" applyFont="1" applyBorder="1" applyAlignment="1"/>
    <xf numFmtId="0" fontId="66" fillId="0" borderId="14" xfId="113" applyNumberFormat="1" applyFont="1" applyBorder="1" applyAlignment="1"/>
    <xf numFmtId="14" fontId="60" fillId="0" borderId="0" xfId="113" applyNumberFormat="1" applyFont="1" applyAlignment="1"/>
    <xf numFmtId="9" fontId="61" fillId="5" borderId="3" xfId="113" applyNumberFormat="1" applyFont="1" applyFill="1" applyBorder="1" applyAlignment="1">
      <alignment horizontal="right" wrapText="1"/>
    </xf>
    <xf numFmtId="0" fontId="65" fillId="0" borderId="0" xfId="0" applyFont="1" applyBorder="1" applyAlignment="1"/>
    <xf numFmtId="0" fontId="65" fillId="0" borderId="10" xfId="0" applyFont="1" applyBorder="1"/>
    <xf numFmtId="0" fontId="66" fillId="0" borderId="10" xfId="113" applyNumberFormat="1" applyFont="1" applyBorder="1" applyAlignment="1">
      <alignment horizontal="center"/>
    </xf>
    <xf numFmtId="0" fontId="66" fillId="0" borderId="15" xfId="113" applyNumberFormat="1" applyFont="1" applyBorder="1" applyAlignment="1"/>
    <xf numFmtId="0" fontId="66" fillId="0" borderId="16" xfId="113" applyNumberFormat="1" applyFont="1" applyBorder="1" applyAlignment="1"/>
    <xf numFmtId="49" fontId="60" fillId="0" borderId="0" xfId="113" applyNumberFormat="1" applyFont="1" applyBorder="1" applyAlignment="1"/>
    <xf numFmtId="49" fontId="13" fillId="0" borderId="0" xfId="113" applyNumberFormat="1" applyFont="1" applyBorder="1" applyAlignment="1"/>
    <xf numFmtId="1" fontId="10" fillId="0" borderId="0" xfId="113" applyNumberFormat="1" applyFont="1" applyBorder="1" applyAlignment="1">
      <alignment horizontal="center" vertical="center"/>
    </xf>
    <xf numFmtId="0" fontId="65" fillId="0" borderId="0" xfId="0" applyFont="1" applyAlignment="1">
      <alignment horizontal="left"/>
    </xf>
    <xf numFmtId="49" fontId="15" fillId="0" borderId="0" xfId="113" applyNumberFormat="1" applyFont="1" applyBorder="1"/>
    <xf numFmtId="0" fontId="98" fillId="0" borderId="0" xfId="113" applyFont="1" applyBorder="1" applyAlignment="1"/>
    <xf numFmtId="0" fontId="99" fillId="0" borderId="0" xfId="0" applyFont="1" applyAlignment="1">
      <alignment horizontal="right"/>
    </xf>
    <xf numFmtId="0" fontId="69" fillId="38" borderId="0" xfId="0" applyFont="1" applyFill="1"/>
    <xf numFmtId="0" fontId="65" fillId="38" borderId="0" xfId="0" applyFont="1" applyFill="1"/>
    <xf numFmtId="0" fontId="65" fillId="38" borderId="0" xfId="0" applyFont="1" applyFill="1" applyAlignment="1"/>
    <xf numFmtId="0" fontId="69" fillId="0" borderId="0" xfId="0" applyFont="1" applyFill="1"/>
    <xf numFmtId="0" fontId="65" fillId="0" borderId="0" xfId="0" applyFont="1" applyFill="1"/>
    <xf numFmtId="0" fontId="65" fillId="0" borderId="0" xfId="0" applyFont="1" applyFill="1" applyAlignment="1"/>
    <xf numFmtId="0" fontId="10" fillId="0" borderId="0" xfId="113" applyNumberFormat="1" applyFont="1" applyBorder="1" applyAlignment="1"/>
    <xf numFmtId="0" fontId="13" fillId="0" borderId="0" xfId="0" applyFont="1" applyFill="1"/>
    <xf numFmtId="0" fontId="10" fillId="0" borderId="0" xfId="0" applyFont="1" applyFill="1" applyAlignment="1"/>
    <xf numFmtId="0" fontId="100" fillId="39" borderId="0" xfId="0" applyFont="1" applyFill="1" applyAlignment="1"/>
    <xf numFmtId="0" fontId="100" fillId="39" borderId="0" xfId="119" applyNumberFormat="1" applyFont="1" applyFill="1" applyAlignment="1"/>
    <xf numFmtId="0" fontId="7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6" fillId="0" borderId="0" xfId="0" applyFont="1" applyFill="1"/>
    <xf numFmtId="0" fontId="101" fillId="39" borderId="0" xfId="119" applyFont="1" applyFill="1" applyAlignment="1">
      <alignment horizontal="center"/>
    </xf>
    <xf numFmtId="0" fontId="76" fillId="0" borderId="3" xfId="133" applyFont="1" applyFill="1" applyBorder="1" applyAlignment="1">
      <alignment horizontal="center"/>
    </xf>
    <xf numFmtId="0" fontId="11" fillId="0" borderId="8" xfId="129" applyFont="1" applyBorder="1" applyAlignment="1" applyProtection="1">
      <alignment horizontal="center"/>
    </xf>
    <xf numFmtId="0" fontId="68" fillId="0" borderId="8" xfId="120" applyNumberFormat="1" applyFont="1" applyFill="1" applyBorder="1" applyAlignment="1" applyProtection="1">
      <alignment horizontal="center" wrapText="1"/>
    </xf>
    <xf numFmtId="0" fontId="68" fillId="0" borderId="11" xfId="120" applyNumberFormat="1" applyFont="1" applyFill="1" applyBorder="1" applyAlignment="1" applyProtection="1">
      <alignment horizontal="left"/>
    </xf>
    <xf numFmtId="0" fontId="68" fillId="0" borderId="12" xfId="120" applyNumberFormat="1" applyFont="1" applyFill="1" applyBorder="1" applyAlignment="1" applyProtection="1">
      <alignment horizontal="left" wrapText="1"/>
    </xf>
    <xf numFmtId="0" fontId="79" fillId="0" borderId="8" xfId="120" applyFont="1" applyBorder="1"/>
    <xf numFmtId="0" fontId="11" fillId="0" borderId="8" xfId="122" applyFont="1" applyBorder="1" applyAlignment="1"/>
    <xf numFmtId="0" fontId="11" fillId="0" borderId="18" xfId="122" applyFont="1" applyBorder="1" applyAlignment="1">
      <alignment horizontal="center"/>
    </xf>
    <xf numFmtId="0" fontId="11" fillId="0" borderId="10" xfId="129" applyFont="1" applyBorder="1" applyAlignment="1" applyProtection="1">
      <alignment horizontal="center"/>
    </xf>
    <xf numFmtId="0" fontId="79" fillId="0" borderId="10" xfId="120" applyFont="1" applyBorder="1"/>
    <xf numFmtId="0" fontId="11" fillId="0" borderId="10" xfId="122" applyFont="1" applyBorder="1" applyAlignment="1"/>
    <xf numFmtId="0" fontId="62" fillId="0" borderId="18" xfId="129" applyFont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center" wrapText="1"/>
    </xf>
    <xf numFmtId="0" fontId="68" fillId="0" borderId="18" xfId="120" applyNumberFormat="1" applyFont="1" applyFill="1" applyBorder="1" applyAlignment="1" applyProtection="1">
      <alignment horizontal="left"/>
    </xf>
    <xf numFmtId="0" fontId="68" fillId="0" borderId="18" xfId="120" applyNumberFormat="1" applyFont="1" applyFill="1" applyBorder="1" applyAlignment="1" applyProtection="1">
      <alignment horizontal="left" wrapText="1"/>
    </xf>
    <xf numFmtId="0" fontId="68" fillId="0" borderId="18" xfId="120" applyFont="1" applyBorder="1" applyAlignment="1"/>
    <xf numFmtId="0" fontId="79" fillId="0" borderId="18" xfId="120" applyFont="1" applyBorder="1"/>
    <xf numFmtId="0" fontId="11" fillId="0" borderId="18" xfId="122" applyFont="1" applyBorder="1" applyAlignment="1"/>
    <xf numFmtId="0" fontId="10" fillId="0" borderId="0" xfId="129" applyFont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center" wrapText="1"/>
    </xf>
    <xf numFmtId="0" fontId="68" fillId="0" borderId="0" xfId="120" applyNumberFormat="1" applyFont="1" applyFill="1" applyBorder="1" applyAlignment="1" applyProtection="1">
      <alignment horizontal="left"/>
    </xf>
    <xf numFmtId="0" fontId="68" fillId="0" borderId="0" xfId="120" applyNumberFormat="1" applyFont="1" applyFill="1" applyBorder="1" applyAlignment="1" applyProtection="1">
      <alignment horizontal="left" wrapText="1"/>
    </xf>
    <xf numFmtId="0" fontId="68" fillId="0" borderId="0" xfId="120" applyFont="1" applyBorder="1" applyAlignment="1"/>
    <xf numFmtId="0" fontId="79" fillId="0" borderId="0" xfId="120" applyFont="1" applyBorder="1"/>
    <xf numFmtId="0" fontId="11" fillId="0" borderId="0" xfId="122" applyFont="1" applyBorder="1" applyAlignment="1"/>
    <xf numFmtId="0" fontId="11" fillId="0" borderId="0" xfId="122" applyFont="1" applyBorder="1" applyAlignment="1">
      <alignment horizontal="center"/>
    </xf>
    <xf numFmtId="0" fontId="11" fillId="0" borderId="0" xfId="129" applyFont="1" applyBorder="1" applyAlignment="1" applyProtection="1">
      <alignment horizontal="center"/>
    </xf>
    <xf numFmtId="0" fontId="50" fillId="0" borderId="0" xfId="129" applyFont="1" applyBorder="1" applyAlignment="1" applyProtection="1">
      <alignment horizontal="left"/>
    </xf>
    <xf numFmtId="0" fontId="11" fillId="0" borderId="5" xfId="129" applyFont="1" applyBorder="1" applyAlignment="1" applyProtection="1">
      <alignment horizontal="center"/>
    </xf>
    <xf numFmtId="0" fontId="68" fillId="0" borderId="19" xfId="120" applyNumberFormat="1" applyFont="1" applyFill="1" applyBorder="1" applyAlignment="1" applyProtection="1">
      <alignment horizontal="center" wrapText="1"/>
    </xf>
    <xf numFmtId="0" fontId="68" fillId="0" borderId="20" xfId="120" applyNumberFormat="1" applyFont="1" applyFill="1" applyBorder="1" applyAlignment="1" applyProtection="1">
      <alignment horizontal="left"/>
    </xf>
    <xf numFmtId="0" fontId="68" fillId="0" borderId="21" xfId="120" applyNumberFormat="1" applyFont="1" applyFill="1" applyBorder="1" applyAlignment="1" applyProtection="1">
      <alignment horizontal="left" wrapText="1"/>
    </xf>
    <xf numFmtId="0" fontId="79" fillId="0" borderId="5" xfId="120" applyFont="1" applyBorder="1"/>
    <xf numFmtId="0" fontId="11" fillId="0" borderId="5" xfId="122" applyFont="1" applyBorder="1" applyAlignment="1"/>
    <xf numFmtId="0" fontId="68" fillId="0" borderId="8" xfId="120" applyFont="1" applyBorder="1" applyAlignment="1">
      <alignment horizontal="center"/>
    </xf>
    <xf numFmtId="0" fontId="68" fillId="0" borderId="19" xfId="120" applyFont="1" applyBorder="1" applyAlignment="1">
      <alignment horizontal="center"/>
    </xf>
    <xf numFmtId="0" fontId="0" fillId="0" borderId="0" xfId="0" applyFill="1" applyBorder="1"/>
    <xf numFmtId="0" fontId="81" fillId="0" borderId="0" xfId="0" applyFont="1"/>
    <xf numFmtId="0" fontId="103" fillId="0" borderId="8" xfId="120" applyNumberFormat="1" applyFont="1" applyFill="1" applyBorder="1" applyAlignment="1" applyProtection="1">
      <alignment horizontal="center" wrapText="1"/>
    </xf>
    <xf numFmtId="0" fontId="103" fillId="0" borderId="18" xfId="120" applyNumberFormat="1" applyFont="1" applyFill="1" applyBorder="1" applyAlignment="1" applyProtection="1">
      <alignment horizontal="center" wrapText="1"/>
    </xf>
    <xf numFmtId="0" fontId="103" fillId="0" borderId="0" xfId="120" applyNumberFormat="1" applyFont="1" applyFill="1" applyBorder="1" applyAlignment="1" applyProtection="1">
      <alignment horizontal="center" wrapText="1"/>
    </xf>
    <xf numFmtId="0" fontId="103" fillId="0" borderId="8" xfId="120" applyFont="1" applyBorder="1" applyAlignment="1">
      <alignment horizontal="center"/>
    </xf>
    <xf numFmtId="0" fontId="103" fillId="0" borderId="18" xfId="120" applyFont="1" applyBorder="1" applyAlignment="1"/>
    <xf numFmtId="0" fontId="103" fillId="0" borderId="0" xfId="120" applyFont="1" applyBorder="1" applyAlignment="1"/>
    <xf numFmtId="0" fontId="50" fillId="0" borderId="0" xfId="129" applyFont="1" applyBorder="1" applyAlignment="1" applyProtection="1">
      <alignment horizontal="center"/>
    </xf>
    <xf numFmtId="0" fontId="76" fillId="0" borderId="0" xfId="120" applyFont="1" applyBorder="1" applyAlignment="1">
      <alignment horizontal="right"/>
    </xf>
    <xf numFmtId="0" fontId="76" fillId="0" borderId="0" xfId="122" applyFont="1" applyBorder="1" applyAlignment="1">
      <alignment horizontal="left"/>
    </xf>
    <xf numFmtId="0" fontId="213" fillId="0" borderId="0" xfId="122" applyFont="1" applyBorder="1" applyAlignment="1">
      <alignment horizontal="center"/>
    </xf>
    <xf numFmtId="0" fontId="214" fillId="0" borderId="0" xfId="122" applyFont="1" applyBorder="1" applyAlignment="1">
      <alignment horizontal="right"/>
    </xf>
    <xf numFmtId="0" fontId="214" fillId="0" borderId="0" xfId="122" applyFont="1" applyBorder="1" applyAlignment="1">
      <alignment horizontal="left"/>
    </xf>
    <xf numFmtId="0" fontId="0" fillId="0" borderId="0" xfId="0"/>
    <xf numFmtId="0" fontId="11" fillId="0" borderId="18" xfId="122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16" fillId="0" borderId="20" xfId="113" applyFont="1" applyBorder="1" applyAlignment="1">
      <alignment horizontal="center" vertical="center" wrapText="1"/>
    </xf>
    <xf numFmtId="0" fontId="16" fillId="0" borderId="18" xfId="113" applyFont="1" applyBorder="1" applyAlignment="1">
      <alignment horizontal="center" vertical="center" wrapText="1"/>
    </xf>
    <xf numFmtId="0" fontId="16" fillId="0" borderId="21" xfId="113" applyFont="1" applyBorder="1" applyAlignment="1">
      <alignment horizontal="center" vertical="center" wrapText="1"/>
    </xf>
    <xf numFmtId="0" fontId="16" fillId="0" borderId="28" xfId="113" applyFont="1" applyBorder="1" applyAlignment="1">
      <alignment horizontal="center" vertical="center" wrapText="1"/>
    </xf>
    <xf numFmtId="0" fontId="16" fillId="0" borderId="0" xfId="113" applyFont="1" applyBorder="1" applyAlignment="1">
      <alignment horizontal="center" vertical="center" wrapText="1"/>
    </xf>
    <xf numFmtId="0" fontId="16" fillId="0" borderId="24" xfId="113" applyFont="1" applyBorder="1" applyAlignment="1">
      <alignment horizontal="center" vertical="center" wrapText="1"/>
    </xf>
    <xf numFmtId="0" fontId="16" fillId="0" borderId="29" xfId="113" applyFont="1" applyBorder="1" applyAlignment="1">
      <alignment horizontal="center" vertical="center" wrapText="1"/>
    </xf>
    <xf numFmtId="0" fontId="16" fillId="0" borderId="23" xfId="113" applyFont="1" applyBorder="1" applyAlignment="1">
      <alignment horizontal="center" vertical="center" wrapText="1"/>
    </xf>
    <xf numFmtId="0" fontId="16" fillId="0" borderId="25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16" fillId="0" borderId="5" xfId="113" applyFont="1" applyBorder="1" applyAlignment="1">
      <alignment horizontal="center" vertical="center" wrapText="1"/>
    </xf>
    <xf numFmtId="0" fontId="16" fillId="0" borderId="8" xfId="113" applyFont="1" applyBorder="1" applyAlignment="1">
      <alignment horizontal="center" vertical="center" wrapText="1"/>
    </xf>
    <xf numFmtId="0" fontId="16" fillId="0" borderId="10" xfId="113" applyFont="1" applyBorder="1" applyAlignment="1">
      <alignment horizontal="center" vertical="center" wrapText="1"/>
    </xf>
    <xf numFmtId="0" fontId="17" fillId="0" borderId="5" xfId="113" applyFont="1" applyBorder="1" applyAlignment="1">
      <alignment horizontal="center" vertical="center" wrapText="1"/>
    </xf>
    <xf numFmtId="0" fontId="17" fillId="0" borderId="8" xfId="113" applyFont="1" applyBorder="1" applyAlignment="1">
      <alignment horizontal="center" vertical="center" wrapText="1"/>
    </xf>
    <xf numFmtId="0" fontId="17" fillId="0" borderId="10" xfId="113" applyFont="1" applyBorder="1" applyAlignment="1">
      <alignment horizontal="center" vertical="center" wrapText="1"/>
    </xf>
    <xf numFmtId="0" fontId="17" fillId="0" borderId="19" xfId="113" applyFont="1" applyBorder="1" applyAlignment="1">
      <alignment horizontal="center" vertical="center" wrapText="1"/>
    </xf>
    <xf numFmtId="0" fontId="17" fillId="0" borderId="17" xfId="113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9" fontId="18" fillId="0" borderId="3" xfId="113" applyNumberFormat="1" applyFont="1" applyBorder="1" applyAlignment="1">
      <alignment horizontal="center" vertical="center"/>
    </xf>
    <xf numFmtId="0" fontId="18" fillId="0" borderId="20" xfId="113" applyFont="1" applyBorder="1" applyAlignment="1">
      <alignment vertical="center" wrapText="1"/>
    </xf>
    <xf numFmtId="0" fontId="18" fillId="0" borderId="28" xfId="113" applyFont="1" applyBorder="1" applyAlignment="1">
      <alignment vertical="center" wrapText="1"/>
    </xf>
    <xf numFmtId="0" fontId="18" fillId="0" borderId="29" xfId="113" applyFont="1" applyBorder="1" applyAlignment="1">
      <alignment vertical="center" wrapText="1"/>
    </xf>
    <xf numFmtId="0" fontId="62" fillId="6" borderId="23" xfId="113" applyFont="1" applyFill="1" applyBorder="1" applyAlignment="1">
      <alignment horizontal="center" wrapText="1"/>
    </xf>
    <xf numFmtId="0" fontId="19" fillId="0" borderId="17" xfId="132" applyBorder="1" applyAlignment="1">
      <alignment horizontal="center" vertical="center" wrapText="1"/>
    </xf>
    <xf numFmtId="0" fontId="19" fillId="0" borderId="9" xfId="132" applyBorder="1" applyAlignment="1">
      <alignment horizontal="center" vertical="center" wrapText="1"/>
    </xf>
    <xf numFmtId="0" fontId="20" fillId="0" borderId="9" xfId="113" applyFont="1" applyBorder="1" applyAlignment="1">
      <alignment horizontal="center" vertical="center" wrapText="1"/>
    </xf>
    <xf numFmtId="14" fontId="10" fillId="0" borderId="0" xfId="113" applyNumberFormat="1" applyFont="1" applyBorder="1" applyAlignment="1">
      <alignment horizontal="center"/>
    </xf>
    <xf numFmtId="0" fontId="18" fillId="0" borderId="21" xfId="113" applyFont="1" applyBorder="1" applyAlignment="1">
      <alignment vertical="center" wrapText="1"/>
    </xf>
    <xf numFmtId="0" fontId="18" fillId="0" borderId="24" xfId="113" applyFont="1" applyBorder="1" applyAlignment="1">
      <alignment vertical="center" wrapText="1"/>
    </xf>
    <xf numFmtId="0" fontId="18" fillId="0" borderId="25" xfId="113" applyFont="1" applyBorder="1" applyAlignment="1">
      <alignment vertical="center" wrapText="1"/>
    </xf>
    <xf numFmtId="0" fontId="66" fillId="0" borderId="1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76" fillId="0" borderId="3" xfId="122" applyFont="1" applyFill="1" applyBorder="1" applyAlignment="1">
      <alignment horizontal="center" vertical="center"/>
    </xf>
    <xf numFmtId="0" fontId="76" fillId="0" borderId="3" xfId="122" applyFont="1" applyFill="1" applyBorder="1" applyAlignment="1">
      <alignment horizontal="center" vertical="center" wrapText="1"/>
    </xf>
    <xf numFmtId="0" fontId="76" fillId="0" borderId="30" xfId="122" applyFont="1" applyFill="1" applyBorder="1" applyAlignment="1">
      <alignment horizontal="left" vertical="center"/>
    </xf>
    <xf numFmtId="0" fontId="76" fillId="0" borderId="31" xfId="122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left"/>
    </xf>
    <xf numFmtId="0" fontId="11" fillId="0" borderId="11" xfId="122" applyFont="1" applyBorder="1" applyAlignment="1">
      <alignment horizontal="center"/>
    </xf>
    <xf numFmtId="0" fontId="11" fillId="0" borderId="22" xfId="122" applyFont="1" applyBorder="1" applyAlignment="1">
      <alignment horizontal="center"/>
    </xf>
    <xf numFmtId="0" fontId="11" fillId="0" borderId="12" xfId="122" applyFont="1" applyBorder="1" applyAlignment="1">
      <alignment horizontal="center"/>
    </xf>
    <xf numFmtId="0" fontId="76" fillId="0" borderId="3" xfId="122" applyFont="1" applyFill="1" applyBorder="1" applyAlignment="1">
      <alignment horizontal="center"/>
    </xf>
    <xf numFmtId="0" fontId="76" fillId="0" borderId="20" xfId="122" applyFont="1" applyFill="1" applyBorder="1" applyAlignment="1">
      <alignment horizontal="center" vertical="center" wrapText="1"/>
    </xf>
    <xf numFmtId="0" fontId="76" fillId="0" borderId="18" xfId="122" applyFont="1" applyFill="1" applyBorder="1" applyAlignment="1">
      <alignment horizontal="center" vertical="center" wrapText="1"/>
    </xf>
    <xf numFmtId="0" fontId="76" fillId="0" borderId="21" xfId="122" applyFont="1" applyFill="1" applyBorder="1" applyAlignment="1">
      <alignment horizontal="center" vertical="center" wrapText="1"/>
    </xf>
    <xf numFmtId="0" fontId="76" fillId="0" borderId="29" xfId="122" applyFont="1" applyFill="1" applyBorder="1" applyAlignment="1">
      <alignment horizontal="center" vertical="center" wrapText="1"/>
    </xf>
    <xf numFmtId="0" fontId="76" fillId="0" borderId="23" xfId="122" applyFont="1" applyFill="1" applyBorder="1" applyAlignment="1">
      <alignment horizontal="center" vertical="center" wrapText="1"/>
    </xf>
    <xf numFmtId="0" fontId="76" fillId="0" borderId="25" xfId="122" applyFont="1" applyFill="1" applyBorder="1" applyAlignment="1">
      <alignment horizontal="center" vertical="center" wrapText="1"/>
    </xf>
    <xf numFmtId="0" fontId="11" fillId="0" borderId="20" xfId="122" applyFont="1" applyBorder="1" applyAlignment="1">
      <alignment horizontal="center"/>
    </xf>
    <xf numFmtId="0" fontId="11" fillId="0" borderId="18" xfId="122" applyFont="1" applyBorder="1" applyAlignment="1">
      <alignment horizontal="center"/>
    </xf>
    <xf numFmtId="0" fontId="11" fillId="0" borderId="21" xfId="122" applyFont="1" applyBorder="1" applyAlignment="1">
      <alignment horizontal="center"/>
    </xf>
    <xf numFmtId="0" fontId="76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</cellXfs>
  <cellStyles count="110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2 3" xfId="1085"/>
    <cellStyle name="Normal 13" xfId="267"/>
    <cellStyle name="Normal 13 2" xfId="453"/>
    <cellStyle name="Normal 13 3" xfId="1086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7 4" xfId="1087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19 4" xfId="1088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13" xfId="1096"/>
    <cellStyle name="Normal 2 14" xfId="109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0 4" xfId="1089"/>
    <cellStyle name="Normal 21" xfId="525"/>
    <cellStyle name="Normal 21 2" xfId="986"/>
    <cellStyle name="Normal 21 3" xfId="666"/>
    <cellStyle name="Normal 21 4" xfId="1090"/>
    <cellStyle name="Normal 22" xfId="548"/>
    <cellStyle name="Normal 22 2" xfId="987"/>
    <cellStyle name="Normal 22 3" xfId="667"/>
    <cellStyle name="Normal 22 4" xfId="1091"/>
    <cellStyle name="Normal 23" xfId="549"/>
    <cellStyle name="Normal 23 2" xfId="988"/>
    <cellStyle name="Normal 23 3" xfId="668"/>
    <cellStyle name="Normal 23 4" xfId="1092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4 7" xfId="1093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5 7" xfId="1094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 8" xfId="1083"/>
    <cellStyle name="Normal 3 9" xfId="1084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10" xfId="1095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1" xfId="1099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3 3" xfId="1081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 6" xfId="1080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2 8 2" xfId="1082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88" xfId="109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3"/>
      <c r="AB9" s="124"/>
      <c r="AC9" s="124"/>
      <c r="AD9" s="125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6"/>
      <c r="AB10" s="117"/>
      <c r="AC10" s="117"/>
      <c r="AD10" s="118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6"/>
      <c r="AB11" s="117"/>
      <c r="AC11" s="117"/>
      <c r="AD11" s="118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6"/>
      <c r="AB12" s="117"/>
      <c r="AC12" s="117"/>
      <c r="AD12" s="118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6"/>
      <c r="AB13" s="117"/>
      <c r="AC13" s="117"/>
      <c r="AD13" s="118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6"/>
      <c r="AB14" s="117"/>
      <c r="AC14" s="117"/>
      <c r="AD14" s="118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6"/>
      <c r="AB15" s="117"/>
      <c r="AC15" s="117"/>
      <c r="AD15" s="118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6"/>
      <c r="AB16" s="117"/>
      <c r="AC16" s="117"/>
      <c r="AD16" s="118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6"/>
      <c r="AB17" s="117"/>
      <c r="AC17" s="117"/>
      <c r="AD17" s="118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6"/>
      <c r="AB18" s="117"/>
      <c r="AC18" s="117"/>
      <c r="AD18" s="118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6"/>
      <c r="AB19" s="117"/>
      <c r="AC19" s="117"/>
      <c r="AD19" s="118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6"/>
      <c r="AB20" s="117"/>
      <c r="AC20" s="117"/>
      <c r="AD20" s="118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6"/>
      <c r="AB21" s="117"/>
      <c r="AC21" s="117"/>
      <c r="AD21" s="118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6"/>
      <c r="AB22" s="117"/>
      <c r="AC22" s="117"/>
      <c r="AD22" s="118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19"/>
      <c r="AB23" s="120"/>
      <c r="AC23" s="120"/>
      <c r="AD23" s="12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3"/>
      <c r="AB32" s="124"/>
      <c r="AC32" s="124"/>
      <c r="AD32" s="125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6"/>
      <c r="AB33" s="117"/>
      <c r="AC33" s="117"/>
      <c r="AD33" s="118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6"/>
      <c r="AB34" s="117"/>
      <c r="AC34" s="117"/>
      <c r="AD34" s="118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6"/>
      <c r="AB35" s="117"/>
      <c r="AC35" s="117"/>
      <c r="AD35" s="118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6"/>
      <c r="AB36" s="117"/>
      <c r="AC36" s="117"/>
      <c r="AD36" s="118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6"/>
      <c r="AB37" s="117"/>
      <c r="AC37" s="117"/>
      <c r="AD37" s="118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6"/>
      <c r="AB38" s="117"/>
      <c r="AC38" s="117"/>
      <c r="AD38" s="118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6"/>
      <c r="AB39" s="117"/>
      <c r="AC39" s="117"/>
      <c r="AD39" s="118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6"/>
      <c r="AB40" s="117"/>
      <c r="AC40" s="117"/>
      <c r="AD40" s="118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6"/>
      <c r="AB41" s="117"/>
      <c r="AC41" s="117"/>
      <c r="AD41" s="118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6"/>
      <c r="AB42" s="117"/>
      <c r="AC42" s="117"/>
      <c r="AD42" s="118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6"/>
      <c r="AB43" s="117"/>
      <c r="AC43" s="117"/>
      <c r="AD43" s="118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6"/>
      <c r="AB44" s="117"/>
      <c r="AC44" s="117"/>
      <c r="AD44" s="118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6"/>
      <c r="AB45" s="117"/>
      <c r="AC45" s="117"/>
      <c r="AD45" s="118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19"/>
      <c r="AB46" s="120"/>
      <c r="AC46" s="120"/>
      <c r="AD46" s="12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24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290</v>
      </c>
      <c r="G1" s="170"/>
      <c r="H1" s="170"/>
      <c r="I1" s="170"/>
      <c r="J1" s="170"/>
      <c r="K1" s="170"/>
      <c r="L1" s="58" t="s">
        <v>564</v>
      </c>
    </row>
    <row r="2" spans="1:15" s="56" customFormat="1">
      <c r="C2" s="186" t="s">
        <v>59</v>
      </c>
      <c r="D2" s="186"/>
      <c r="E2" s="59" t="s">
        <v>285</v>
      </c>
      <c r="F2" s="187" t="s">
        <v>567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289</v>
      </c>
      <c r="D3" s="171" t="s">
        <v>568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573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73</v>
      </c>
      <c r="B8" s="65">
        <v>1</v>
      </c>
      <c r="C8" s="102" t="s">
        <v>417</v>
      </c>
      <c r="D8" s="67" t="s">
        <v>506</v>
      </c>
      <c r="E8" s="68" t="s">
        <v>140</v>
      </c>
      <c r="F8" s="105" t="s">
        <v>487</v>
      </c>
      <c r="G8" s="105" t="s">
        <v>271</v>
      </c>
      <c r="H8" s="69"/>
      <c r="I8" s="70"/>
      <c r="J8" s="70"/>
      <c r="K8" s="70"/>
      <c r="L8" s="183" t="s">
        <v>89</v>
      </c>
      <c r="M8" s="184"/>
      <c r="N8" s="185"/>
      <c r="O8" s="114" t="s">
        <v>570</v>
      </c>
    </row>
    <row r="9" spans="1:15" ht="20.100000000000001" customHeight="1">
      <c r="A9" s="114">
        <v>74</v>
      </c>
      <c r="B9" s="65">
        <v>2</v>
      </c>
      <c r="C9" s="102" t="s">
        <v>356</v>
      </c>
      <c r="D9" s="67" t="s">
        <v>236</v>
      </c>
      <c r="E9" s="68" t="s">
        <v>95</v>
      </c>
      <c r="F9" s="105" t="s">
        <v>487</v>
      </c>
      <c r="G9" s="105" t="s">
        <v>268</v>
      </c>
      <c r="H9" s="69"/>
      <c r="I9" s="70"/>
      <c r="J9" s="70"/>
      <c r="K9" s="70"/>
      <c r="L9" s="173" t="s">
        <v>89</v>
      </c>
      <c r="M9" s="174"/>
      <c r="N9" s="175"/>
      <c r="O9" s="114" t="s">
        <v>570</v>
      </c>
    </row>
    <row r="10" spans="1:15" ht="20.100000000000001" customHeight="1">
      <c r="A10" s="114">
        <v>75</v>
      </c>
      <c r="B10" s="65">
        <v>3</v>
      </c>
      <c r="C10" s="102" t="s">
        <v>445</v>
      </c>
      <c r="D10" s="67" t="s">
        <v>124</v>
      </c>
      <c r="E10" s="68" t="s">
        <v>189</v>
      </c>
      <c r="F10" s="105" t="s">
        <v>487</v>
      </c>
      <c r="G10" s="105" t="s">
        <v>243</v>
      </c>
      <c r="H10" s="69"/>
      <c r="I10" s="70"/>
      <c r="J10" s="70"/>
      <c r="K10" s="70"/>
      <c r="L10" s="173" t="s">
        <v>89</v>
      </c>
      <c r="M10" s="174"/>
      <c r="N10" s="175"/>
      <c r="O10" s="114" t="s">
        <v>570</v>
      </c>
    </row>
    <row r="11" spans="1:15" ht="20.100000000000001" customHeight="1">
      <c r="A11" s="114">
        <v>76</v>
      </c>
      <c r="B11" s="65">
        <v>4</v>
      </c>
      <c r="C11" s="102" t="s">
        <v>360</v>
      </c>
      <c r="D11" s="67" t="s">
        <v>507</v>
      </c>
      <c r="E11" s="68" t="s">
        <v>184</v>
      </c>
      <c r="F11" s="105" t="s">
        <v>487</v>
      </c>
      <c r="G11" s="105" t="s">
        <v>269</v>
      </c>
      <c r="H11" s="69"/>
      <c r="I11" s="70"/>
      <c r="J11" s="70"/>
      <c r="K11" s="70"/>
      <c r="L11" s="173" t="s">
        <v>89</v>
      </c>
      <c r="M11" s="174"/>
      <c r="N11" s="175"/>
      <c r="O11" s="114" t="s">
        <v>570</v>
      </c>
    </row>
    <row r="12" spans="1:15" ht="20.100000000000001" customHeight="1">
      <c r="A12" s="114">
        <v>77</v>
      </c>
      <c r="B12" s="65">
        <v>5</v>
      </c>
      <c r="C12" s="102" t="s">
        <v>325</v>
      </c>
      <c r="D12" s="67" t="s">
        <v>508</v>
      </c>
      <c r="E12" s="68" t="s">
        <v>177</v>
      </c>
      <c r="F12" s="105" t="s">
        <v>487</v>
      </c>
      <c r="G12" s="105" t="s">
        <v>263</v>
      </c>
      <c r="H12" s="69"/>
      <c r="I12" s="70"/>
      <c r="J12" s="70"/>
      <c r="K12" s="70"/>
      <c r="L12" s="173" t="s">
        <v>89</v>
      </c>
      <c r="M12" s="174"/>
      <c r="N12" s="175"/>
      <c r="O12" s="114" t="s">
        <v>570</v>
      </c>
    </row>
    <row r="13" spans="1:15" ht="20.100000000000001" customHeight="1">
      <c r="A13" s="114">
        <v>78</v>
      </c>
      <c r="B13" s="65">
        <v>6</v>
      </c>
      <c r="C13" s="102" t="s">
        <v>389</v>
      </c>
      <c r="D13" s="67" t="s">
        <v>142</v>
      </c>
      <c r="E13" s="68" t="s">
        <v>185</v>
      </c>
      <c r="F13" s="105" t="s">
        <v>509</v>
      </c>
      <c r="G13" s="105" t="s">
        <v>270</v>
      </c>
      <c r="H13" s="69"/>
      <c r="I13" s="70"/>
      <c r="J13" s="70"/>
      <c r="K13" s="70"/>
      <c r="L13" s="173" t="s">
        <v>89</v>
      </c>
      <c r="M13" s="174"/>
      <c r="N13" s="175"/>
      <c r="O13" s="114" t="s">
        <v>570</v>
      </c>
    </row>
    <row r="14" spans="1:15" ht="20.100000000000001" customHeight="1">
      <c r="A14" s="114">
        <v>79</v>
      </c>
      <c r="B14" s="65">
        <v>7</v>
      </c>
      <c r="C14" s="102" t="s">
        <v>351</v>
      </c>
      <c r="D14" s="67" t="s">
        <v>230</v>
      </c>
      <c r="E14" s="68" t="s">
        <v>98</v>
      </c>
      <c r="F14" s="105" t="s">
        <v>509</v>
      </c>
      <c r="G14" s="105" t="s">
        <v>268</v>
      </c>
      <c r="H14" s="69"/>
      <c r="I14" s="70"/>
      <c r="J14" s="70"/>
      <c r="K14" s="70"/>
      <c r="L14" s="173" t="s">
        <v>89</v>
      </c>
      <c r="M14" s="174"/>
      <c r="N14" s="175"/>
      <c r="O14" s="114" t="s">
        <v>570</v>
      </c>
    </row>
    <row r="15" spans="1:15" ht="20.100000000000001" customHeight="1">
      <c r="A15" s="114">
        <v>80</v>
      </c>
      <c r="B15" s="65">
        <v>8</v>
      </c>
      <c r="C15" s="102" t="s">
        <v>366</v>
      </c>
      <c r="D15" s="67" t="s">
        <v>510</v>
      </c>
      <c r="E15" s="68" t="s">
        <v>98</v>
      </c>
      <c r="F15" s="105" t="s">
        <v>509</v>
      </c>
      <c r="G15" s="105" t="s">
        <v>271</v>
      </c>
      <c r="H15" s="69"/>
      <c r="I15" s="70"/>
      <c r="J15" s="70"/>
      <c r="K15" s="70"/>
      <c r="L15" s="173" t="s">
        <v>89</v>
      </c>
      <c r="M15" s="174"/>
      <c r="N15" s="175"/>
      <c r="O15" s="114" t="s">
        <v>570</v>
      </c>
    </row>
    <row r="16" spans="1:15" ht="20.100000000000001" customHeight="1">
      <c r="A16" s="114">
        <v>81</v>
      </c>
      <c r="B16" s="65">
        <v>9</v>
      </c>
      <c r="C16" s="102" t="s">
        <v>432</v>
      </c>
      <c r="D16" s="67" t="s">
        <v>511</v>
      </c>
      <c r="E16" s="68" t="s">
        <v>151</v>
      </c>
      <c r="F16" s="105" t="s">
        <v>509</v>
      </c>
      <c r="G16" s="105" t="s">
        <v>266</v>
      </c>
      <c r="H16" s="69"/>
      <c r="I16" s="70"/>
      <c r="J16" s="70"/>
      <c r="K16" s="70"/>
      <c r="L16" s="173" t="s">
        <v>89</v>
      </c>
      <c r="M16" s="174"/>
      <c r="N16" s="175"/>
      <c r="O16" s="114" t="s">
        <v>570</v>
      </c>
    </row>
    <row r="17" spans="1:15" ht="20.100000000000001" customHeight="1">
      <c r="A17" s="114">
        <v>82</v>
      </c>
      <c r="B17" s="65">
        <v>10</v>
      </c>
      <c r="C17" s="102" t="s">
        <v>422</v>
      </c>
      <c r="D17" s="67" t="s">
        <v>512</v>
      </c>
      <c r="E17" s="68" t="s">
        <v>153</v>
      </c>
      <c r="F17" s="105" t="s">
        <v>509</v>
      </c>
      <c r="G17" s="105" t="s">
        <v>257</v>
      </c>
      <c r="H17" s="69"/>
      <c r="I17" s="70"/>
      <c r="J17" s="70"/>
      <c r="K17" s="70"/>
      <c r="L17" s="173" t="s">
        <v>89</v>
      </c>
      <c r="M17" s="174"/>
      <c r="N17" s="175"/>
      <c r="O17" s="114" t="s">
        <v>570</v>
      </c>
    </row>
    <row r="18" spans="1:15" ht="20.100000000000001" customHeight="1">
      <c r="A18" s="114">
        <v>83</v>
      </c>
      <c r="B18" s="65">
        <v>11</v>
      </c>
      <c r="C18" s="102" t="s">
        <v>388</v>
      </c>
      <c r="D18" s="67" t="s">
        <v>513</v>
      </c>
      <c r="E18" s="68" t="s">
        <v>227</v>
      </c>
      <c r="F18" s="105" t="s">
        <v>509</v>
      </c>
      <c r="G18" s="105" t="s">
        <v>268</v>
      </c>
      <c r="H18" s="69"/>
      <c r="I18" s="70"/>
      <c r="J18" s="70"/>
      <c r="K18" s="70"/>
      <c r="L18" s="173" t="s">
        <v>89</v>
      </c>
      <c r="M18" s="174"/>
      <c r="N18" s="175"/>
      <c r="O18" s="114" t="s">
        <v>570</v>
      </c>
    </row>
    <row r="19" spans="1:15" ht="20.100000000000001" customHeight="1">
      <c r="A19" s="114">
        <v>84</v>
      </c>
      <c r="B19" s="65">
        <v>12</v>
      </c>
      <c r="C19" s="102" t="s">
        <v>352</v>
      </c>
      <c r="D19" s="67" t="s">
        <v>514</v>
      </c>
      <c r="E19" s="68" t="s">
        <v>168</v>
      </c>
      <c r="F19" s="105" t="s">
        <v>509</v>
      </c>
      <c r="G19" s="105" t="s">
        <v>268</v>
      </c>
      <c r="H19" s="69"/>
      <c r="I19" s="70"/>
      <c r="J19" s="70"/>
      <c r="K19" s="70"/>
      <c r="L19" s="173" t="s">
        <v>89</v>
      </c>
      <c r="M19" s="174"/>
      <c r="N19" s="175"/>
      <c r="O19" s="114" t="s">
        <v>570</v>
      </c>
    </row>
    <row r="20" spans="1:15" ht="20.100000000000001" customHeight="1">
      <c r="A20" s="114">
        <v>85</v>
      </c>
      <c r="B20" s="65">
        <v>13</v>
      </c>
      <c r="C20" s="102" t="s">
        <v>450</v>
      </c>
      <c r="D20" s="67" t="s">
        <v>109</v>
      </c>
      <c r="E20" s="68" t="s">
        <v>133</v>
      </c>
      <c r="F20" s="105" t="s">
        <v>509</v>
      </c>
      <c r="G20" s="105" t="s">
        <v>257</v>
      </c>
      <c r="H20" s="69"/>
      <c r="I20" s="70"/>
      <c r="J20" s="70"/>
      <c r="K20" s="70"/>
      <c r="L20" s="173" t="s">
        <v>89</v>
      </c>
      <c r="M20" s="174"/>
      <c r="N20" s="175"/>
      <c r="O20" s="114" t="s">
        <v>570</v>
      </c>
    </row>
    <row r="21" spans="1:15" ht="20.100000000000001" customHeight="1">
      <c r="A21" s="114">
        <v>86</v>
      </c>
      <c r="B21" s="65">
        <v>14</v>
      </c>
      <c r="C21" s="102" t="s">
        <v>353</v>
      </c>
      <c r="D21" s="67" t="s">
        <v>515</v>
      </c>
      <c r="E21" s="68" t="s">
        <v>156</v>
      </c>
      <c r="F21" s="105" t="s">
        <v>509</v>
      </c>
      <c r="G21" s="105" t="s">
        <v>268</v>
      </c>
      <c r="H21" s="69"/>
      <c r="I21" s="70"/>
      <c r="J21" s="70"/>
      <c r="K21" s="70"/>
      <c r="L21" s="173" t="s">
        <v>89</v>
      </c>
      <c r="M21" s="174"/>
      <c r="N21" s="175"/>
      <c r="O21" s="114" t="s">
        <v>570</v>
      </c>
    </row>
    <row r="22" spans="1:15" ht="20.100000000000001" customHeight="1">
      <c r="A22" s="114">
        <v>87</v>
      </c>
      <c r="B22" s="65">
        <v>15</v>
      </c>
      <c r="C22" s="102" t="s">
        <v>299</v>
      </c>
      <c r="D22" s="67" t="s">
        <v>516</v>
      </c>
      <c r="E22" s="68" t="s">
        <v>141</v>
      </c>
      <c r="F22" s="105" t="s">
        <v>509</v>
      </c>
      <c r="G22" s="105" t="s">
        <v>248</v>
      </c>
      <c r="H22" s="69"/>
      <c r="I22" s="70"/>
      <c r="J22" s="70"/>
      <c r="K22" s="70"/>
      <c r="L22" s="173" t="s">
        <v>89</v>
      </c>
      <c r="M22" s="174"/>
      <c r="N22" s="175"/>
      <c r="O22" s="114" t="s">
        <v>570</v>
      </c>
    </row>
    <row r="23" spans="1:15" ht="20.100000000000001" customHeight="1">
      <c r="A23" s="114">
        <v>88</v>
      </c>
      <c r="B23" s="65">
        <v>16</v>
      </c>
      <c r="C23" s="102" t="s">
        <v>437</v>
      </c>
      <c r="D23" s="67" t="s">
        <v>504</v>
      </c>
      <c r="E23" s="68" t="s">
        <v>83</v>
      </c>
      <c r="F23" s="105" t="s">
        <v>509</v>
      </c>
      <c r="G23" s="105" t="s">
        <v>270</v>
      </c>
      <c r="H23" s="69"/>
      <c r="I23" s="70"/>
      <c r="J23" s="70"/>
      <c r="K23" s="70"/>
      <c r="L23" s="173" t="s">
        <v>89</v>
      </c>
      <c r="M23" s="174"/>
      <c r="N23" s="175"/>
      <c r="O23" s="114" t="s">
        <v>570</v>
      </c>
    </row>
    <row r="24" spans="1:15" ht="20.100000000000001" customHeight="1">
      <c r="A24" s="114">
        <v>89</v>
      </c>
      <c r="B24" s="65">
        <v>17</v>
      </c>
      <c r="C24" s="102" t="s">
        <v>447</v>
      </c>
      <c r="D24" s="67" t="s">
        <v>517</v>
      </c>
      <c r="E24" s="68" t="s">
        <v>165</v>
      </c>
      <c r="F24" s="105" t="s">
        <v>509</v>
      </c>
      <c r="G24" s="105" t="s">
        <v>270</v>
      </c>
      <c r="H24" s="69"/>
      <c r="I24" s="70"/>
      <c r="J24" s="70"/>
      <c r="K24" s="70"/>
      <c r="L24" s="173" t="s">
        <v>89</v>
      </c>
      <c r="M24" s="174"/>
      <c r="N24" s="175"/>
      <c r="O24" s="114" t="s">
        <v>570</v>
      </c>
    </row>
    <row r="25" spans="1:15" ht="20.100000000000001" customHeight="1">
      <c r="A25" s="114">
        <v>90</v>
      </c>
      <c r="B25" s="65">
        <v>18</v>
      </c>
      <c r="C25" s="102" t="s">
        <v>446</v>
      </c>
      <c r="D25" s="67" t="s">
        <v>518</v>
      </c>
      <c r="E25" s="68" t="s">
        <v>80</v>
      </c>
      <c r="F25" s="105" t="s">
        <v>509</v>
      </c>
      <c r="G25" s="105" t="s">
        <v>248</v>
      </c>
      <c r="H25" s="69"/>
      <c r="I25" s="70"/>
      <c r="J25" s="70"/>
      <c r="K25" s="70"/>
      <c r="L25" s="173" t="s">
        <v>89</v>
      </c>
      <c r="M25" s="174"/>
      <c r="N25" s="175"/>
      <c r="O25" s="114" t="s">
        <v>570</v>
      </c>
    </row>
    <row r="26" spans="1:15" ht="20.100000000000001" customHeight="1">
      <c r="A26" s="114">
        <v>91</v>
      </c>
      <c r="B26" s="65">
        <v>19</v>
      </c>
      <c r="C26" s="102" t="s">
        <v>332</v>
      </c>
      <c r="D26" s="67" t="s">
        <v>519</v>
      </c>
      <c r="E26" s="68" t="s">
        <v>135</v>
      </c>
      <c r="F26" s="105" t="s">
        <v>509</v>
      </c>
      <c r="G26" s="105" t="s">
        <v>264</v>
      </c>
      <c r="H26" s="69"/>
      <c r="I26" s="70"/>
      <c r="J26" s="70"/>
      <c r="K26" s="70"/>
      <c r="L26" s="173" t="s">
        <v>89</v>
      </c>
      <c r="M26" s="174"/>
      <c r="N26" s="175"/>
      <c r="O26" s="114" t="s">
        <v>570</v>
      </c>
    </row>
    <row r="27" spans="1:15" ht="20.100000000000001" customHeight="1">
      <c r="A27" s="114">
        <v>92</v>
      </c>
      <c r="B27" s="65">
        <v>20</v>
      </c>
      <c r="C27" s="102" t="s">
        <v>426</v>
      </c>
      <c r="D27" s="67" t="s">
        <v>191</v>
      </c>
      <c r="E27" s="68" t="s">
        <v>96</v>
      </c>
      <c r="F27" s="105" t="s">
        <v>509</v>
      </c>
      <c r="G27" s="105" t="s">
        <v>258</v>
      </c>
      <c r="H27" s="69"/>
      <c r="I27" s="70"/>
      <c r="J27" s="70"/>
      <c r="K27" s="70"/>
      <c r="L27" s="173" t="s">
        <v>89</v>
      </c>
      <c r="M27" s="174"/>
      <c r="N27" s="175"/>
      <c r="O27" s="114" t="s">
        <v>570</v>
      </c>
    </row>
    <row r="28" spans="1:15" ht="20.100000000000001" customHeight="1">
      <c r="A28" s="114">
        <v>93</v>
      </c>
      <c r="B28" s="65">
        <v>21</v>
      </c>
      <c r="C28" s="102" t="s">
        <v>444</v>
      </c>
      <c r="D28" s="67" t="s">
        <v>209</v>
      </c>
      <c r="E28" s="68" t="s">
        <v>136</v>
      </c>
      <c r="F28" s="105" t="s">
        <v>509</v>
      </c>
      <c r="G28" s="105" t="s">
        <v>273</v>
      </c>
      <c r="H28" s="69"/>
      <c r="I28" s="70"/>
      <c r="J28" s="70"/>
      <c r="K28" s="70"/>
      <c r="L28" s="173" t="s">
        <v>89</v>
      </c>
      <c r="M28" s="174"/>
      <c r="N28" s="175"/>
      <c r="O28" s="114" t="s">
        <v>570</v>
      </c>
    </row>
    <row r="29" spans="1:15" ht="20.100000000000001" customHeight="1">
      <c r="A29" s="114">
        <v>94</v>
      </c>
      <c r="B29" s="65">
        <v>22</v>
      </c>
      <c r="C29" s="102" t="s">
        <v>395</v>
      </c>
      <c r="D29" s="67" t="s">
        <v>520</v>
      </c>
      <c r="E29" s="68" t="s">
        <v>179</v>
      </c>
      <c r="F29" s="105" t="s">
        <v>509</v>
      </c>
      <c r="G29" s="105" t="s">
        <v>249</v>
      </c>
      <c r="H29" s="69"/>
      <c r="I29" s="70"/>
      <c r="J29" s="70"/>
      <c r="K29" s="70"/>
      <c r="L29" s="173" t="s">
        <v>89</v>
      </c>
      <c r="M29" s="174"/>
      <c r="N29" s="175"/>
      <c r="O29" s="114" t="s">
        <v>570</v>
      </c>
    </row>
    <row r="30" spans="1:15" ht="20.100000000000001" customHeight="1">
      <c r="A30" s="114">
        <v>95</v>
      </c>
      <c r="B30" s="65">
        <v>23</v>
      </c>
      <c r="C30" s="102" t="s">
        <v>348</v>
      </c>
      <c r="D30" s="67" t="s">
        <v>195</v>
      </c>
      <c r="E30" s="68" t="s">
        <v>106</v>
      </c>
      <c r="F30" s="105" t="s">
        <v>509</v>
      </c>
      <c r="G30" s="105" t="s">
        <v>266</v>
      </c>
      <c r="H30" s="69"/>
      <c r="I30" s="70"/>
      <c r="J30" s="70"/>
      <c r="K30" s="70"/>
      <c r="L30" s="173" t="s">
        <v>89</v>
      </c>
      <c r="M30" s="174"/>
      <c r="N30" s="175"/>
      <c r="O30" s="114" t="s">
        <v>570</v>
      </c>
    </row>
    <row r="31" spans="1:15" ht="20.100000000000001" customHeight="1">
      <c r="A31" s="114">
        <v>96</v>
      </c>
      <c r="B31" s="65">
        <v>24</v>
      </c>
      <c r="C31" s="102" t="s">
        <v>349</v>
      </c>
      <c r="D31" s="67" t="s">
        <v>267</v>
      </c>
      <c r="E31" s="68" t="s">
        <v>79</v>
      </c>
      <c r="F31" s="105" t="s">
        <v>509</v>
      </c>
      <c r="G31" s="105" t="s">
        <v>266</v>
      </c>
      <c r="H31" s="69"/>
      <c r="I31" s="70"/>
      <c r="J31" s="70"/>
      <c r="K31" s="70"/>
      <c r="L31" s="173" t="s">
        <v>89</v>
      </c>
      <c r="M31" s="174"/>
      <c r="N31" s="175"/>
      <c r="O31" s="114" t="s">
        <v>570</v>
      </c>
    </row>
    <row r="32" spans="1:15" ht="20.100000000000001" customHeight="1">
      <c r="A32" s="114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73" t="s">
        <v>89</v>
      </c>
      <c r="M32" s="174"/>
      <c r="N32" s="175"/>
      <c r="O32" s="114" t="s">
        <v>570</v>
      </c>
    </row>
    <row r="33" spans="1:16" ht="20.100000000000001" customHeight="1">
      <c r="A33" s="114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73" t="s">
        <v>89</v>
      </c>
      <c r="M33" s="174"/>
      <c r="N33" s="175"/>
      <c r="O33" s="114" t="s">
        <v>570</v>
      </c>
    </row>
    <row r="34" spans="1:16" ht="20.100000000000001" customHeight="1">
      <c r="A34" s="11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73" t="s">
        <v>89</v>
      </c>
      <c r="M34" s="174"/>
      <c r="N34" s="175"/>
      <c r="O34" s="114" t="s">
        <v>570</v>
      </c>
    </row>
    <row r="35" spans="1:16" ht="20.100000000000001" customHeight="1">
      <c r="A35" s="114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73" t="s">
        <v>89</v>
      </c>
      <c r="M35" s="174"/>
      <c r="N35" s="175"/>
      <c r="O35" s="114" t="s">
        <v>570</v>
      </c>
    </row>
    <row r="36" spans="1:16" ht="20.100000000000001" customHeight="1">
      <c r="A36" s="114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73" t="s">
        <v>89</v>
      </c>
      <c r="M36" s="174"/>
      <c r="N36" s="175"/>
      <c r="O36" s="114" t="s">
        <v>570</v>
      </c>
    </row>
    <row r="37" spans="1:16" ht="20.100000000000001" customHeight="1">
      <c r="A37" s="114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73" t="s">
        <v>89</v>
      </c>
      <c r="M37" s="174"/>
      <c r="N37" s="175"/>
      <c r="O37" s="114" t="s">
        <v>570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290</v>
      </c>
      <c r="G1" s="170"/>
      <c r="H1" s="170"/>
      <c r="I1" s="170"/>
      <c r="J1" s="170"/>
      <c r="K1" s="170"/>
      <c r="L1" s="58" t="s">
        <v>565</v>
      </c>
    </row>
    <row r="2" spans="1:15" s="56" customFormat="1">
      <c r="C2" s="186" t="s">
        <v>59</v>
      </c>
      <c r="D2" s="186"/>
      <c r="E2" s="59" t="s">
        <v>286</v>
      </c>
      <c r="F2" s="187" t="s">
        <v>567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289</v>
      </c>
      <c r="D3" s="171" t="s">
        <v>568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574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97</v>
      </c>
      <c r="B8" s="65">
        <v>1</v>
      </c>
      <c r="C8" s="102" t="s">
        <v>341</v>
      </c>
      <c r="D8" s="67" t="s">
        <v>521</v>
      </c>
      <c r="E8" s="68" t="s">
        <v>143</v>
      </c>
      <c r="F8" s="105" t="s">
        <v>509</v>
      </c>
      <c r="G8" s="105" t="s">
        <v>264</v>
      </c>
      <c r="H8" s="69"/>
      <c r="I8" s="70"/>
      <c r="J8" s="70"/>
      <c r="K8" s="70"/>
      <c r="L8" s="183" t="s">
        <v>89</v>
      </c>
      <c r="M8" s="184"/>
      <c r="N8" s="185"/>
      <c r="O8" s="114" t="s">
        <v>570</v>
      </c>
    </row>
    <row r="9" spans="1:15" ht="20.100000000000001" customHeight="1">
      <c r="A9" s="114">
        <v>98</v>
      </c>
      <c r="B9" s="65">
        <v>2</v>
      </c>
      <c r="C9" s="102" t="s">
        <v>423</v>
      </c>
      <c r="D9" s="67" t="s">
        <v>131</v>
      </c>
      <c r="E9" s="68" t="s">
        <v>115</v>
      </c>
      <c r="F9" s="105" t="s">
        <v>509</v>
      </c>
      <c r="G9" s="105" t="s">
        <v>257</v>
      </c>
      <c r="H9" s="69"/>
      <c r="I9" s="70"/>
      <c r="J9" s="70"/>
      <c r="K9" s="70"/>
      <c r="L9" s="173" t="s">
        <v>89</v>
      </c>
      <c r="M9" s="174"/>
      <c r="N9" s="175"/>
      <c r="O9" s="114" t="s">
        <v>570</v>
      </c>
    </row>
    <row r="10" spans="1:15" ht="20.100000000000001" customHeight="1">
      <c r="A10" s="114">
        <v>99</v>
      </c>
      <c r="B10" s="65">
        <v>3</v>
      </c>
      <c r="C10" s="102" t="s">
        <v>440</v>
      </c>
      <c r="D10" s="67" t="s">
        <v>134</v>
      </c>
      <c r="E10" s="68" t="s">
        <v>121</v>
      </c>
      <c r="F10" s="105" t="s">
        <v>509</v>
      </c>
      <c r="G10" s="105" t="s">
        <v>262</v>
      </c>
      <c r="H10" s="69"/>
      <c r="I10" s="70"/>
      <c r="J10" s="70"/>
      <c r="K10" s="70"/>
      <c r="L10" s="173" t="s">
        <v>89</v>
      </c>
      <c r="M10" s="174"/>
      <c r="N10" s="175"/>
      <c r="O10" s="114" t="s">
        <v>570</v>
      </c>
    </row>
    <row r="11" spans="1:15" ht="20.100000000000001" customHeight="1">
      <c r="A11" s="114">
        <v>100</v>
      </c>
      <c r="B11" s="65">
        <v>4</v>
      </c>
      <c r="C11" s="102" t="s">
        <v>350</v>
      </c>
      <c r="D11" s="67" t="s">
        <v>522</v>
      </c>
      <c r="E11" s="68" t="s">
        <v>81</v>
      </c>
      <c r="F11" s="105" t="s">
        <v>509</v>
      </c>
      <c r="G11" s="105" t="s">
        <v>266</v>
      </c>
      <c r="H11" s="69"/>
      <c r="I11" s="70"/>
      <c r="J11" s="70"/>
      <c r="K11" s="70"/>
      <c r="L11" s="173" t="s">
        <v>89</v>
      </c>
      <c r="M11" s="174"/>
      <c r="N11" s="175"/>
      <c r="O11" s="114" t="s">
        <v>570</v>
      </c>
    </row>
    <row r="12" spans="1:15" ht="20.100000000000001" customHeight="1">
      <c r="A12" s="114">
        <v>101</v>
      </c>
      <c r="B12" s="65">
        <v>5</v>
      </c>
      <c r="C12" s="102" t="s">
        <v>387</v>
      </c>
      <c r="D12" s="67" t="s">
        <v>237</v>
      </c>
      <c r="E12" s="68" t="s">
        <v>117</v>
      </c>
      <c r="F12" s="105" t="s">
        <v>509</v>
      </c>
      <c r="G12" s="105" t="s">
        <v>264</v>
      </c>
      <c r="H12" s="69"/>
      <c r="I12" s="70"/>
      <c r="J12" s="70"/>
      <c r="K12" s="70"/>
      <c r="L12" s="173" t="s">
        <v>89</v>
      </c>
      <c r="M12" s="174"/>
      <c r="N12" s="175"/>
      <c r="O12" s="114" t="s">
        <v>570</v>
      </c>
    </row>
    <row r="13" spans="1:15" ht="20.100000000000001" customHeight="1">
      <c r="A13" s="114">
        <v>102</v>
      </c>
      <c r="B13" s="65">
        <v>6</v>
      </c>
      <c r="C13" s="102" t="s">
        <v>321</v>
      </c>
      <c r="D13" s="67" t="s">
        <v>228</v>
      </c>
      <c r="E13" s="68" t="s">
        <v>139</v>
      </c>
      <c r="F13" s="105" t="s">
        <v>509</v>
      </c>
      <c r="G13" s="105" t="s">
        <v>262</v>
      </c>
      <c r="H13" s="69"/>
      <c r="I13" s="70"/>
      <c r="J13" s="70"/>
      <c r="K13" s="70"/>
      <c r="L13" s="173" t="s">
        <v>89</v>
      </c>
      <c r="M13" s="174"/>
      <c r="N13" s="175"/>
      <c r="O13" s="114" t="s">
        <v>570</v>
      </c>
    </row>
    <row r="14" spans="1:15" ht="20.100000000000001" customHeight="1">
      <c r="A14" s="114">
        <v>103</v>
      </c>
      <c r="B14" s="65">
        <v>7</v>
      </c>
      <c r="C14" s="102" t="s">
        <v>438</v>
      </c>
      <c r="D14" s="67" t="s">
        <v>523</v>
      </c>
      <c r="E14" s="68" t="s">
        <v>162</v>
      </c>
      <c r="F14" s="105" t="s">
        <v>509</v>
      </c>
      <c r="G14" s="105" t="s">
        <v>270</v>
      </c>
      <c r="H14" s="69"/>
      <c r="I14" s="70"/>
      <c r="J14" s="70"/>
      <c r="K14" s="70"/>
      <c r="L14" s="173" t="s">
        <v>89</v>
      </c>
      <c r="M14" s="174"/>
      <c r="N14" s="175"/>
      <c r="O14" s="114" t="s">
        <v>570</v>
      </c>
    </row>
    <row r="15" spans="1:15" ht="20.100000000000001" customHeight="1">
      <c r="A15" s="114">
        <v>104</v>
      </c>
      <c r="B15" s="65">
        <v>8</v>
      </c>
      <c r="C15" s="102" t="s">
        <v>436</v>
      </c>
      <c r="D15" s="67" t="s">
        <v>86</v>
      </c>
      <c r="E15" s="68" t="s">
        <v>159</v>
      </c>
      <c r="F15" s="105" t="s">
        <v>509</v>
      </c>
      <c r="G15" s="105" t="s">
        <v>257</v>
      </c>
      <c r="H15" s="69"/>
      <c r="I15" s="70"/>
      <c r="J15" s="70"/>
      <c r="K15" s="70"/>
      <c r="L15" s="173" t="s">
        <v>89</v>
      </c>
      <c r="M15" s="174"/>
      <c r="N15" s="175"/>
      <c r="O15" s="114" t="s">
        <v>570</v>
      </c>
    </row>
    <row r="16" spans="1:15" ht="20.100000000000001" customHeight="1">
      <c r="A16" s="114">
        <v>105</v>
      </c>
      <c r="B16" s="65">
        <v>9</v>
      </c>
      <c r="C16" s="102" t="s">
        <v>345</v>
      </c>
      <c r="D16" s="67" t="s">
        <v>234</v>
      </c>
      <c r="E16" s="68" t="s">
        <v>176</v>
      </c>
      <c r="F16" s="105" t="s">
        <v>509</v>
      </c>
      <c r="G16" s="105" t="s">
        <v>264</v>
      </c>
      <c r="H16" s="69"/>
      <c r="I16" s="70"/>
      <c r="J16" s="70"/>
      <c r="K16" s="70"/>
      <c r="L16" s="173" t="s">
        <v>89</v>
      </c>
      <c r="M16" s="174"/>
      <c r="N16" s="175"/>
      <c r="O16" s="114" t="s">
        <v>570</v>
      </c>
    </row>
    <row r="17" spans="1:15" ht="20.100000000000001" customHeight="1">
      <c r="A17" s="114">
        <v>106</v>
      </c>
      <c r="B17" s="65">
        <v>10</v>
      </c>
      <c r="C17" s="102" t="s">
        <v>355</v>
      </c>
      <c r="D17" s="67" t="s">
        <v>524</v>
      </c>
      <c r="E17" s="68" t="s">
        <v>78</v>
      </c>
      <c r="F17" s="105" t="s">
        <v>509</v>
      </c>
      <c r="G17" s="105" t="s">
        <v>268</v>
      </c>
      <c r="H17" s="69"/>
      <c r="I17" s="70"/>
      <c r="J17" s="70"/>
      <c r="K17" s="70"/>
      <c r="L17" s="173" t="s">
        <v>89</v>
      </c>
      <c r="M17" s="174"/>
      <c r="N17" s="175"/>
      <c r="O17" s="114" t="s">
        <v>570</v>
      </c>
    </row>
    <row r="18" spans="1:15" ht="20.100000000000001" customHeight="1">
      <c r="A18" s="114">
        <v>107</v>
      </c>
      <c r="B18" s="65">
        <v>11</v>
      </c>
      <c r="C18" s="102" t="s">
        <v>378</v>
      </c>
      <c r="D18" s="67" t="s">
        <v>525</v>
      </c>
      <c r="E18" s="68" t="s">
        <v>82</v>
      </c>
      <c r="F18" s="105" t="s">
        <v>509</v>
      </c>
      <c r="G18" s="105" t="s">
        <v>257</v>
      </c>
      <c r="H18" s="69"/>
      <c r="I18" s="70"/>
      <c r="J18" s="70"/>
      <c r="K18" s="70"/>
      <c r="L18" s="173" t="s">
        <v>89</v>
      </c>
      <c r="M18" s="174"/>
      <c r="N18" s="175"/>
      <c r="O18" s="114" t="s">
        <v>570</v>
      </c>
    </row>
    <row r="19" spans="1:15" ht="20.100000000000001" customHeight="1">
      <c r="A19" s="114">
        <v>108</v>
      </c>
      <c r="B19" s="65">
        <v>12</v>
      </c>
      <c r="C19" s="102" t="s">
        <v>380</v>
      </c>
      <c r="D19" s="67" t="s">
        <v>526</v>
      </c>
      <c r="E19" s="68" t="s">
        <v>126</v>
      </c>
      <c r="F19" s="105" t="s">
        <v>509</v>
      </c>
      <c r="G19" s="105" t="s">
        <v>246</v>
      </c>
      <c r="H19" s="69"/>
      <c r="I19" s="70"/>
      <c r="J19" s="70"/>
      <c r="K19" s="70"/>
      <c r="L19" s="173" t="s">
        <v>89</v>
      </c>
      <c r="M19" s="174"/>
      <c r="N19" s="175"/>
      <c r="O19" s="114" t="s">
        <v>570</v>
      </c>
    </row>
    <row r="20" spans="1:15" ht="20.100000000000001" customHeight="1">
      <c r="A20" s="114">
        <v>109</v>
      </c>
      <c r="B20" s="65">
        <v>13</v>
      </c>
      <c r="C20" s="102" t="s">
        <v>424</v>
      </c>
      <c r="D20" s="67" t="s">
        <v>207</v>
      </c>
      <c r="E20" s="68" t="s">
        <v>126</v>
      </c>
      <c r="F20" s="105" t="s">
        <v>509</v>
      </c>
      <c r="G20" s="105" t="s">
        <v>257</v>
      </c>
      <c r="H20" s="69"/>
      <c r="I20" s="70"/>
      <c r="J20" s="70"/>
      <c r="K20" s="70"/>
      <c r="L20" s="173" t="s">
        <v>89</v>
      </c>
      <c r="M20" s="174"/>
      <c r="N20" s="175"/>
      <c r="O20" s="114" t="s">
        <v>570</v>
      </c>
    </row>
    <row r="21" spans="1:15" ht="20.100000000000001" customHeight="1">
      <c r="A21" s="114">
        <v>110</v>
      </c>
      <c r="B21" s="65">
        <v>14</v>
      </c>
      <c r="C21" s="102" t="s">
        <v>421</v>
      </c>
      <c r="D21" s="67" t="s">
        <v>527</v>
      </c>
      <c r="E21" s="68" t="s">
        <v>202</v>
      </c>
      <c r="F21" s="105" t="s">
        <v>528</v>
      </c>
      <c r="G21" s="105" t="s">
        <v>257</v>
      </c>
      <c r="H21" s="69"/>
      <c r="I21" s="70"/>
      <c r="J21" s="70"/>
      <c r="K21" s="70"/>
      <c r="L21" s="173" t="s">
        <v>89</v>
      </c>
      <c r="M21" s="174"/>
      <c r="N21" s="175"/>
      <c r="O21" s="114" t="s">
        <v>570</v>
      </c>
    </row>
    <row r="22" spans="1:15" ht="20.100000000000001" customHeight="1">
      <c r="A22" s="114">
        <v>111</v>
      </c>
      <c r="B22" s="65">
        <v>15</v>
      </c>
      <c r="C22" s="102" t="s">
        <v>427</v>
      </c>
      <c r="D22" s="67" t="s">
        <v>529</v>
      </c>
      <c r="E22" s="68" t="s">
        <v>153</v>
      </c>
      <c r="F22" s="105" t="s">
        <v>528</v>
      </c>
      <c r="G22" s="105" t="s">
        <v>273</v>
      </c>
      <c r="H22" s="69"/>
      <c r="I22" s="70"/>
      <c r="J22" s="70"/>
      <c r="K22" s="70"/>
      <c r="L22" s="173" t="s">
        <v>89</v>
      </c>
      <c r="M22" s="174"/>
      <c r="N22" s="175"/>
      <c r="O22" s="114" t="s">
        <v>570</v>
      </c>
    </row>
    <row r="23" spans="1:15" ht="20.100000000000001" customHeight="1">
      <c r="A23" s="114">
        <v>112</v>
      </c>
      <c r="B23" s="65">
        <v>16</v>
      </c>
      <c r="C23" s="102" t="s">
        <v>451</v>
      </c>
      <c r="D23" s="67" t="s">
        <v>530</v>
      </c>
      <c r="E23" s="68" t="s">
        <v>156</v>
      </c>
      <c r="F23" s="105" t="s">
        <v>528</v>
      </c>
      <c r="G23" s="105" t="s">
        <v>251</v>
      </c>
      <c r="H23" s="69"/>
      <c r="I23" s="70"/>
      <c r="J23" s="70"/>
      <c r="K23" s="70"/>
      <c r="L23" s="173" t="s">
        <v>89</v>
      </c>
      <c r="M23" s="174"/>
      <c r="N23" s="175"/>
      <c r="O23" s="114" t="s">
        <v>570</v>
      </c>
    </row>
    <row r="24" spans="1:15" ht="20.100000000000001" customHeight="1">
      <c r="A24" s="114">
        <v>113</v>
      </c>
      <c r="B24" s="65">
        <v>17</v>
      </c>
      <c r="C24" s="102" t="s">
        <v>531</v>
      </c>
      <c r="D24" s="67" t="s">
        <v>124</v>
      </c>
      <c r="E24" s="68" t="s">
        <v>83</v>
      </c>
      <c r="F24" s="105" t="s">
        <v>528</v>
      </c>
      <c r="G24" s="105" t="s">
        <v>269</v>
      </c>
      <c r="H24" s="69"/>
      <c r="I24" s="70"/>
      <c r="J24" s="70"/>
      <c r="K24" s="70"/>
      <c r="L24" s="173" t="s">
        <v>89</v>
      </c>
      <c r="M24" s="174"/>
      <c r="N24" s="175"/>
      <c r="O24" s="114" t="s">
        <v>570</v>
      </c>
    </row>
    <row r="25" spans="1:15" ht="20.100000000000001" customHeight="1">
      <c r="A25" s="114">
        <v>114</v>
      </c>
      <c r="B25" s="65">
        <v>18</v>
      </c>
      <c r="C25" s="102" t="s">
        <v>319</v>
      </c>
      <c r="D25" s="67" t="s">
        <v>532</v>
      </c>
      <c r="E25" s="68" t="s">
        <v>83</v>
      </c>
      <c r="F25" s="105" t="s">
        <v>528</v>
      </c>
      <c r="G25" s="105" t="s">
        <v>259</v>
      </c>
      <c r="H25" s="69"/>
      <c r="I25" s="70"/>
      <c r="J25" s="70"/>
      <c r="K25" s="70"/>
      <c r="L25" s="173" t="s">
        <v>89</v>
      </c>
      <c r="M25" s="174"/>
      <c r="N25" s="175"/>
      <c r="O25" s="114" t="s">
        <v>570</v>
      </c>
    </row>
    <row r="26" spans="1:15" ht="20.100000000000001" customHeight="1">
      <c r="A26" s="114">
        <v>115</v>
      </c>
      <c r="B26" s="65">
        <v>19</v>
      </c>
      <c r="C26" s="102" t="s">
        <v>407</v>
      </c>
      <c r="D26" s="67" t="s">
        <v>88</v>
      </c>
      <c r="E26" s="68" t="s">
        <v>77</v>
      </c>
      <c r="F26" s="105" t="s">
        <v>528</v>
      </c>
      <c r="G26" s="105" t="s">
        <v>260</v>
      </c>
      <c r="H26" s="69"/>
      <c r="I26" s="70"/>
      <c r="J26" s="70"/>
      <c r="K26" s="70"/>
      <c r="L26" s="173" t="s">
        <v>89</v>
      </c>
      <c r="M26" s="174"/>
      <c r="N26" s="175"/>
      <c r="O26" s="114" t="s">
        <v>570</v>
      </c>
    </row>
    <row r="27" spans="1:15" ht="20.100000000000001" customHeight="1">
      <c r="A27" s="114">
        <v>116</v>
      </c>
      <c r="B27" s="65">
        <v>20</v>
      </c>
      <c r="C27" s="102" t="s">
        <v>312</v>
      </c>
      <c r="D27" s="67" t="s">
        <v>218</v>
      </c>
      <c r="E27" s="68" t="s">
        <v>125</v>
      </c>
      <c r="F27" s="105" t="s">
        <v>528</v>
      </c>
      <c r="G27" s="105" t="s">
        <v>258</v>
      </c>
      <c r="H27" s="69"/>
      <c r="I27" s="70"/>
      <c r="J27" s="70"/>
      <c r="K27" s="70"/>
      <c r="L27" s="173" t="s">
        <v>89</v>
      </c>
      <c r="M27" s="174"/>
      <c r="N27" s="175"/>
      <c r="O27" s="114" t="s">
        <v>570</v>
      </c>
    </row>
    <row r="28" spans="1:15" ht="20.100000000000001" customHeight="1">
      <c r="A28" s="114">
        <v>117</v>
      </c>
      <c r="B28" s="65">
        <v>21</v>
      </c>
      <c r="C28" s="102" t="s">
        <v>402</v>
      </c>
      <c r="D28" s="67" t="s">
        <v>166</v>
      </c>
      <c r="E28" s="68" t="s">
        <v>104</v>
      </c>
      <c r="F28" s="105" t="s">
        <v>528</v>
      </c>
      <c r="G28" s="105" t="s">
        <v>258</v>
      </c>
      <c r="H28" s="69"/>
      <c r="I28" s="70"/>
      <c r="J28" s="70"/>
      <c r="K28" s="70"/>
      <c r="L28" s="173" t="s">
        <v>89</v>
      </c>
      <c r="M28" s="174"/>
      <c r="N28" s="175"/>
      <c r="O28" s="114" t="s">
        <v>570</v>
      </c>
    </row>
    <row r="29" spans="1:15" ht="20.100000000000001" customHeight="1">
      <c r="A29" s="114">
        <v>118</v>
      </c>
      <c r="B29" s="65">
        <v>22</v>
      </c>
      <c r="C29" s="102" t="s">
        <v>331</v>
      </c>
      <c r="D29" s="67" t="s">
        <v>224</v>
      </c>
      <c r="E29" s="68" t="s">
        <v>80</v>
      </c>
      <c r="F29" s="105" t="s">
        <v>528</v>
      </c>
      <c r="G29" s="105" t="s">
        <v>264</v>
      </c>
      <c r="H29" s="69"/>
      <c r="I29" s="70"/>
      <c r="J29" s="70"/>
      <c r="K29" s="70"/>
      <c r="L29" s="173" t="s">
        <v>89</v>
      </c>
      <c r="M29" s="174"/>
      <c r="N29" s="175"/>
      <c r="O29" s="114" t="s">
        <v>570</v>
      </c>
    </row>
    <row r="30" spans="1:15" ht="20.100000000000001" customHeight="1">
      <c r="A30" s="114">
        <v>119</v>
      </c>
      <c r="B30" s="65">
        <v>23</v>
      </c>
      <c r="C30" s="102" t="s">
        <v>335</v>
      </c>
      <c r="D30" s="67" t="s">
        <v>533</v>
      </c>
      <c r="E30" s="68" t="s">
        <v>129</v>
      </c>
      <c r="F30" s="105" t="s">
        <v>528</v>
      </c>
      <c r="G30" s="105" t="s">
        <v>264</v>
      </c>
      <c r="H30" s="69"/>
      <c r="I30" s="70"/>
      <c r="J30" s="70"/>
      <c r="K30" s="70"/>
      <c r="L30" s="173" t="s">
        <v>89</v>
      </c>
      <c r="M30" s="174"/>
      <c r="N30" s="175"/>
      <c r="O30" s="114" t="s">
        <v>570</v>
      </c>
    </row>
    <row r="31" spans="1:15" ht="20.100000000000001" customHeight="1">
      <c r="A31" s="114">
        <v>120</v>
      </c>
      <c r="B31" s="65">
        <v>24</v>
      </c>
      <c r="C31" s="102" t="s">
        <v>374</v>
      </c>
      <c r="D31" s="67" t="s">
        <v>241</v>
      </c>
      <c r="E31" s="68" t="s">
        <v>174</v>
      </c>
      <c r="F31" s="105" t="s">
        <v>528</v>
      </c>
      <c r="G31" s="105" t="s">
        <v>272</v>
      </c>
      <c r="H31" s="69"/>
      <c r="I31" s="70"/>
      <c r="J31" s="70"/>
      <c r="K31" s="70"/>
      <c r="L31" s="173" t="s">
        <v>89</v>
      </c>
      <c r="M31" s="174"/>
      <c r="N31" s="175"/>
      <c r="O31" s="114" t="s">
        <v>570</v>
      </c>
    </row>
    <row r="32" spans="1:15" ht="20.100000000000001" customHeight="1">
      <c r="A32" s="114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73" t="s">
        <v>89</v>
      </c>
      <c r="M32" s="174"/>
      <c r="N32" s="175"/>
      <c r="O32" s="114" t="s">
        <v>570</v>
      </c>
    </row>
    <row r="33" spans="1:16" ht="20.100000000000001" customHeight="1">
      <c r="A33" s="114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73" t="s">
        <v>89</v>
      </c>
      <c r="M33" s="174"/>
      <c r="N33" s="175"/>
      <c r="O33" s="114" t="s">
        <v>570</v>
      </c>
    </row>
    <row r="34" spans="1:16" ht="20.100000000000001" customHeight="1">
      <c r="A34" s="11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73" t="s">
        <v>89</v>
      </c>
      <c r="M34" s="174"/>
      <c r="N34" s="175"/>
      <c r="O34" s="114" t="s">
        <v>570</v>
      </c>
    </row>
    <row r="35" spans="1:16" ht="20.100000000000001" customHeight="1">
      <c r="A35" s="114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73" t="s">
        <v>89</v>
      </c>
      <c r="M35" s="174"/>
      <c r="N35" s="175"/>
      <c r="O35" s="114" t="s">
        <v>570</v>
      </c>
    </row>
    <row r="36" spans="1:16" ht="20.100000000000001" customHeight="1">
      <c r="A36" s="114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73" t="s">
        <v>89</v>
      </c>
      <c r="M36" s="174"/>
      <c r="N36" s="175"/>
      <c r="O36" s="114" t="s">
        <v>570</v>
      </c>
    </row>
    <row r="37" spans="1:16" ht="20.100000000000001" customHeight="1">
      <c r="A37" s="114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73" t="s">
        <v>89</v>
      </c>
      <c r="M37" s="174"/>
      <c r="N37" s="175"/>
      <c r="O37" s="114" t="s">
        <v>570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575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290</v>
      </c>
      <c r="G1" s="170"/>
      <c r="H1" s="170"/>
      <c r="I1" s="170"/>
      <c r="J1" s="170"/>
      <c r="K1" s="170"/>
      <c r="L1" s="58" t="s">
        <v>566</v>
      </c>
    </row>
    <row r="2" spans="1:15" s="56" customFormat="1">
      <c r="C2" s="186" t="s">
        <v>59</v>
      </c>
      <c r="D2" s="186"/>
      <c r="E2" s="59" t="s">
        <v>287</v>
      </c>
      <c r="F2" s="187" t="s">
        <v>567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289</v>
      </c>
      <c r="D3" s="171" t="s">
        <v>568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576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121</v>
      </c>
      <c r="B8" s="65">
        <v>1</v>
      </c>
      <c r="C8" s="102" t="s">
        <v>368</v>
      </c>
      <c r="D8" s="67" t="s">
        <v>291</v>
      </c>
      <c r="E8" s="68" t="s">
        <v>106</v>
      </c>
      <c r="F8" s="105" t="s">
        <v>528</v>
      </c>
      <c r="G8" s="105" t="s">
        <v>271</v>
      </c>
      <c r="H8" s="69"/>
      <c r="I8" s="70"/>
      <c r="J8" s="70"/>
      <c r="K8" s="70"/>
      <c r="L8" s="183" t="s">
        <v>89</v>
      </c>
      <c r="M8" s="184"/>
      <c r="N8" s="185"/>
      <c r="O8" s="114" t="s">
        <v>570</v>
      </c>
    </row>
    <row r="9" spans="1:15" ht="20.100000000000001" customHeight="1">
      <c r="A9" s="114">
        <v>122</v>
      </c>
      <c r="B9" s="65">
        <v>2</v>
      </c>
      <c r="C9" s="102" t="s">
        <v>411</v>
      </c>
      <c r="D9" s="67" t="s">
        <v>534</v>
      </c>
      <c r="E9" s="68" t="s">
        <v>188</v>
      </c>
      <c r="F9" s="105" t="s">
        <v>528</v>
      </c>
      <c r="G9" s="105" t="s">
        <v>264</v>
      </c>
      <c r="H9" s="69"/>
      <c r="I9" s="70"/>
      <c r="J9" s="70"/>
      <c r="K9" s="70"/>
      <c r="L9" s="173" t="s">
        <v>89</v>
      </c>
      <c r="M9" s="174"/>
      <c r="N9" s="175"/>
      <c r="O9" s="114" t="s">
        <v>570</v>
      </c>
    </row>
    <row r="10" spans="1:15" ht="20.100000000000001" customHeight="1">
      <c r="A10" s="114">
        <v>123</v>
      </c>
      <c r="B10" s="65">
        <v>3</v>
      </c>
      <c r="C10" s="102" t="s">
        <v>359</v>
      </c>
      <c r="D10" s="67" t="s">
        <v>492</v>
      </c>
      <c r="E10" s="68" t="s">
        <v>175</v>
      </c>
      <c r="F10" s="105" t="s">
        <v>528</v>
      </c>
      <c r="G10" s="105" t="s">
        <v>269</v>
      </c>
      <c r="H10" s="69"/>
      <c r="I10" s="70"/>
      <c r="J10" s="70"/>
      <c r="K10" s="70"/>
      <c r="L10" s="173" t="s">
        <v>89</v>
      </c>
      <c r="M10" s="174"/>
      <c r="N10" s="175"/>
      <c r="O10" s="114" t="s">
        <v>570</v>
      </c>
    </row>
    <row r="11" spans="1:15" ht="20.100000000000001" customHeight="1">
      <c r="A11" s="114">
        <v>124</v>
      </c>
      <c r="B11" s="65">
        <v>4</v>
      </c>
      <c r="C11" s="102" t="s">
        <v>339</v>
      </c>
      <c r="D11" s="67" t="s">
        <v>535</v>
      </c>
      <c r="E11" s="68" t="s">
        <v>158</v>
      </c>
      <c r="F11" s="105" t="s">
        <v>528</v>
      </c>
      <c r="G11" s="105" t="s">
        <v>264</v>
      </c>
      <c r="H11" s="69"/>
      <c r="I11" s="70"/>
      <c r="J11" s="70"/>
      <c r="K11" s="70"/>
      <c r="L11" s="173" t="s">
        <v>89</v>
      </c>
      <c r="M11" s="174"/>
      <c r="N11" s="175"/>
      <c r="O11" s="114" t="s">
        <v>570</v>
      </c>
    </row>
    <row r="12" spans="1:15" ht="20.100000000000001" customHeight="1">
      <c r="A12" s="114">
        <v>125</v>
      </c>
      <c r="B12" s="65">
        <v>5</v>
      </c>
      <c r="C12" s="102" t="s">
        <v>315</v>
      </c>
      <c r="D12" s="67" t="s">
        <v>229</v>
      </c>
      <c r="E12" s="68" t="s">
        <v>145</v>
      </c>
      <c r="F12" s="105" t="s">
        <v>528</v>
      </c>
      <c r="G12" s="105" t="s">
        <v>258</v>
      </c>
      <c r="H12" s="69"/>
      <c r="I12" s="70"/>
      <c r="J12" s="70"/>
      <c r="K12" s="70"/>
      <c r="L12" s="173" t="s">
        <v>89</v>
      </c>
      <c r="M12" s="174"/>
      <c r="N12" s="175"/>
      <c r="O12" s="114" t="s">
        <v>570</v>
      </c>
    </row>
    <row r="13" spans="1:15" ht="20.100000000000001" customHeight="1">
      <c r="A13" s="114">
        <v>126</v>
      </c>
      <c r="B13" s="65">
        <v>6</v>
      </c>
      <c r="C13" s="102" t="s">
        <v>340</v>
      </c>
      <c r="D13" s="67" t="s">
        <v>215</v>
      </c>
      <c r="E13" s="68" t="s">
        <v>138</v>
      </c>
      <c r="F13" s="105" t="s">
        <v>528</v>
      </c>
      <c r="G13" s="105" t="s">
        <v>264</v>
      </c>
      <c r="H13" s="69"/>
      <c r="I13" s="70"/>
      <c r="J13" s="70"/>
      <c r="K13" s="70"/>
      <c r="L13" s="173" t="s">
        <v>89</v>
      </c>
      <c r="M13" s="174"/>
      <c r="N13" s="175"/>
      <c r="O13" s="114" t="s">
        <v>570</v>
      </c>
    </row>
    <row r="14" spans="1:15" ht="20.100000000000001" customHeight="1">
      <c r="A14" s="114">
        <v>127</v>
      </c>
      <c r="B14" s="65">
        <v>7</v>
      </c>
      <c r="C14" s="102" t="s">
        <v>354</v>
      </c>
      <c r="D14" s="67" t="s">
        <v>293</v>
      </c>
      <c r="E14" s="68" t="s">
        <v>114</v>
      </c>
      <c r="F14" s="105" t="s">
        <v>528</v>
      </c>
      <c r="G14" s="105" t="s">
        <v>268</v>
      </c>
      <c r="H14" s="69"/>
      <c r="I14" s="70"/>
      <c r="J14" s="70"/>
      <c r="K14" s="70"/>
      <c r="L14" s="173" t="s">
        <v>89</v>
      </c>
      <c r="M14" s="174"/>
      <c r="N14" s="175"/>
      <c r="O14" s="114" t="s">
        <v>570</v>
      </c>
    </row>
    <row r="15" spans="1:15" ht="20.100000000000001" customHeight="1">
      <c r="A15" s="114">
        <v>128</v>
      </c>
      <c r="B15" s="65">
        <v>8</v>
      </c>
      <c r="C15" s="102" t="s">
        <v>370</v>
      </c>
      <c r="D15" s="67" t="s">
        <v>536</v>
      </c>
      <c r="E15" s="68" t="s">
        <v>164</v>
      </c>
      <c r="F15" s="105" t="s">
        <v>528</v>
      </c>
      <c r="G15" s="105" t="s">
        <v>271</v>
      </c>
      <c r="H15" s="69"/>
      <c r="I15" s="70"/>
      <c r="J15" s="70"/>
      <c r="K15" s="70"/>
      <c r="L15" s="173" t="s">
        <v>89</v>
      </c>
      <c r="M15" s="174"/>
      <c r="N15" s="175"/>
      <c r="O15" s="114" t="s">
        <v>570</v>
      </c>
    </row>
    <row r="16" spans="1:15" ht="20.100000000000001" customHeight="1">
      <c r="A16" s="114">
        <v>129</v>
      </c>
      <c r="B16" s="65">
        <v>9</v>
      </c>
      <c r="C16" s="102" t="s">
        <v>413</v>
      </c>
      <c r="D16" s="67" t="s">
        <v>186</v>
      </c>
      <c r="E16" s="68" t="s">
        <v>196</v>
      </c>
      <c r="F16" s="105" t="s">
        <v>528</v>
      </c>
      <c r="G16" s="105" t="s">
        <v>264</v>
      </c>
      <c r="H16" s="69"/>
      <c r="I16" s="70"/>
      <c r="J16" s="70"/>
      <c r="K16" s="70"/>
      <c r="L16" s="173" t="s">
        <v>89</v>
      </c>
      <c r="M16" s="174"/>
      <c r="N16" s="175"/>
      <c r="O16" s="114" t="s">
        <v>570</v>
      </c>
    </row>
    <row r="17" spans="1:15" ht="20.100000000000001" customHeight="1">
      <c r="A17" s="114">
        <v>130</v>
      </c>
      <c r="B17" s="65">
        <v>10</v>
      </c>
      <c r="C17" s="102" t="s">
        <v>375</v>
      </c>
      <c r="D17" s="67" t="s">
        <v>537</v>
      </c>
      <c r="E17" s="68" t="s">
        <v>143</v>
      </c>
      <c r="F17" s="105" t="s">
        <v>528</v>
      </c>
      <c r="G17" s="105" t="s">
        <v>273</v>
      </c>
      <c r="H17" s="69"/>
      <c r="I17" s="70"/>
      <c r="J17" s="70"/>
      <c r="K17" s="70"/>
      <c r="L17" s="173" t="s">
        <v>89</v>
      </c>
      <c r="M17" s="174"/>
      <c r="N17" s="175"/>
      <c r="O17" s="114" t="s">
        <v>570</v>
      </c>
    </row>
    <row r="18" spans="1:15" ht="20.100000000000001" customHeight="1">
      <c r="A18" s="114">
        <v>131</v>
      </c>
      <c r="B18" s="65">
        <v>11</v>
      </c>
      <c r="C18" s="102" t="s">
        <v>404</v>
      </c>
      <c r="D18" s="67" t="s">
        <v>203</v>
      </c>
      <c r="E18" s="68" t="s">
        <v>115</v>
      </c>
      <c r="F18" s="105" t="s">
        <v>528</v>
      </c>
      <c r="G18" s="105" t="s">
        <v>258</v>
      </c>
      <c r="H18" s="69"/>
      <c r="I18" s="70"/>
      <c r="J18" s="70"/>
      <c r="K18" s="70"/>
      <c r="L18" s="173" t="s">
        <v>89</v>
      </c>
      <c r="M18" s="174"/>
      <c r="N18" s="175"/>
      <c r="O18" s="114" t="s">
        <v>570</v>
      </c>
    </row>
    <row r="19" spans="1:15" ht="20.100000000000001" customHeight="1">
      <c r="A19" s="114">
        <v>132</v>
      </c>
      <c r="B19" s="65">
        <v>12</v>
      </c>
      <c r="C19" s="102" t="s">
        <v>396</v>
      </c>
      <c r="D19" s="67" t="s">
        <v>538</v>
      </c>
      <c r="E19" s="68" t="s">
        <v>100</v>
      </c>
      <c r="F19" s="105" t="s">
        <v>528</v>
      </c>
      <c r="G19" s="105" t="s">
        <v>252</v>
      </c>
      <c r="H19" s="69"/>
      <c r="I19" s="70"/>
      <c r="J19" s="70"/>
      <c r="K19" s="70"/>
      <c r="L19" s="173" t="s">
        <v>89</v>
      </c>
      <c r="M19" s="174"/>
      <c r="N19" s="175"/>
      <c r="O19" s="114" t="s">
        <v>570</v>
      </c>
    </row>
    <row r="20" spans="1:15" ht="20.100000000000001" customHeight="1">
      <c r="A20" s="114">
        <v>133</v>
      </c>
      <c r="B20" s="65">
        <v>13</v>
      </c>
      <c r="C20" s="102" t="s">
        <v>377</v>
      </c>
      <c r="D20" s="67" t="s">
        <v>539</v>
      </c>
      <c r="E20" s="68" t="s">
        <v>108</v>
      </c>
      <c r="F20" s="105" t="s">
        <v>528</v>
      </c>
      <c r="G20" s="105" t="s">
        <v>257</v>
      </c>
      <c r="H20" s="69"/>
      <c r="I20" s="70"/>
      <c r="J20" s="70"/>
      <c r="K20" s="70"/>
      <c r="L20" s="173" t="s">
        <v>89</v>
      </c>
      <c r="M20" s="174"/>
      <c r="N20" s="175"/>
      <c r="O20" s="114" t="s">
        <v>570</v>
      </c>
    </row>
    <row r="21" spans="1:15" ht="20.100000000000001" customHeight="1">
      <c r="A21" s="114">
        <v>134</v>
      </c>
      <c r="B21" s="65">
        <v>14</v>
      </c>
      <c r="C21" s="102" t="s">
        <v>372</v>
      </c>
      <c r="D21" s="67" t="s">
        <v>124</v>
      </c>
      <c r="E21" s="68" t="s">
        <v>181</v>
      </c>
      <c r="F21" s="105" t="s">
        <v>528</v>
      </c>
      <c r="G21" s="105" t="s">
        <v>271</v>
      </c>
      <c r="H21" s="69"/>
      <c r="I21" s="70"/>
      <c r="J21" s="70"/>
      <c r="K21" s="70"/>
      <c r="L21" s="173" t="s">
        <v>89</v>
      </c>
      <c r="M21" s="174"/>
      <c r="N21" s="175"/>
      <c r="O21" s="114" t="s">
        <v>570</v>
      </c>
    </row>
    <row r="22" spans="1:15" ht="20.100000000000001" customHeight="1">
      <c r="A22" s="114">
        <v>135</v>
      </c>
      <c r="B22" s="65">
        <v>15</v>
      </c>
      <c r="C22" s="102" t="s">
        <v>415</v>
      </c>
      <c r="D22" s="67" t="s">
        <v>540</v>
      </c>
      <c r="E22" s="68" t="s">
        <v>113</v>
      </c>
      <c r="F22" s="105" t="s">
        <v>528</v>
      </c>
      <c r="G22" s="105" t="s">
        <v>264</v>
      </c>
      <c r="H22" s="69"/>
      <c r="I22" s="70"/>
      <c r="J22" s="70"/>
      <c r="K22" s="70"/>
      <c r="L22" s="173" t="s">
        <v>89</v>
      </c>
      <c r="M22" s="174"/>
      <c r="N22" s="175"/>
      <c r="O22" s="114" t="s">
        <v>570</v>
      </c>
    </row>
    <row r="23" spans="1:15" ht="20.100000000000001" customHeight="1">
      <c r="A23" s="114">
        <v>136</v>
      </c>
      <c r="B23" s="65">
        <v>16</v>
      </c>
      <c r="C23" s="102" t="s">
        <v>347</v>
      </c>
      <c r="D23" s="67" t="s">
        <v>205</v>
      </c>
      <c r="E23" s="68" t="s">
        <v>97</v>
      </c>
      <c r="F23" s="105" t="s">
        <v>528</v>
      </c>
      <c r="G23" s="105" t="s">
        <v>265</v>
      </c>
      <c r="H23" s="69"/>
      <c r="I23" s="70"/>
      <c r="J23" s="70"/>
      <c r="K23" s="70"/>
      <c r="L23" s="173" t="s">
        <v>89</v>
      </c>
      <c r="M23" s="174"/>
      <c r="N23" s="175"/>
      <c r="O23" s="114" t="s">
        <v>570</v>
      </c>
    </row>
    <row r="24" spans="1:15" ht="20.100000000000001" customHeight="1">
      <c r="A24" s="114">
        <v>137</v>
      </c>
      <c r="B24" s="65">
        <v>17</v>
      </c>
      <c r="C24" s="102" t="s">
        <v>406</v>
      </c>
      <c r="D24" s="67" t="s">
        <v>221</v>
      </c>
      <c r="E24" s="68" t="s">
        <v>170</v>
      </c>
      <c r="F24" s="105" t="s">
        <v>528</v>
      </c>
      <c r="G24" s="105" t="s">
        <v>258</v>
      </c>
      <c r="H24" s="69"/>
      <c r="I24" s="70"/>
      <c r="J24" s="70"/>
      <c r="K24" s="70"/>
      <c r="L24" s="173" t="s">
        <v>89</v>
      </c>
      <c r="M24" s="174"/>
      <c r="N24" s="175"/>
      <c r="O24" s="114" t="s">
        <v>570</v>
      </c>
    </row>
    <row r="25" spans="1:15" ht="20.100000000000001" customHeight="1">
      <c r="A25" s="114">
        <v>138</v>
      </c>
      <c r="B25" s="65">
        <v>18</v>
      </c>
      <c r="C25" s="102" t="s">
        <v>541</v>
      </c>
      <c r="D25" s="67" t="s">
        <v>542</v>
      </c>
      <c r="E25" s="68" t="s">
        <v>98</v>
      </c>
      <c r="F25" s="105" t="s">
        <v>543</v>
      </c>
      <c r="G25" s="105" t="s">
        <v>259</v>
      </c>
      <c r="H25" s="69"/>
      <c r="I25" s="70"/>
      <c r="J25" s="70"/>
      <c r="K25" s="70"/>
      <c r="L25" s="173" t="s">
        <v>90</v>
      </c>
      <c r="M25" s="174"/>
      <c r="N25" s="175"/>
      <c r="O25" s="114" t="s">
        <v>570</v>
      </c>
    </row>
    <row r="26" spans="1:15" ht="20.100000000000001" customHeight="1">
      <c r="A26" s="114">
        <v>139</v>
      </c>
      <c r="B26" s="65">
        <v>19</v>
      </c>
      <c r="C26" s="102" t="s">
        <v>328</v>
      </c>
      <c r="D26" s="67" t="s">
        <v>87</v>
      </c>
      <c r="E26" s="68" t="s">
        <v>130</v>
      </c>
      <c r="F26" s="105" t="s">
        <v>543</v>
      </c>
      <c r="G26" s="105" t="s">
        <v>264</v>
      </c>
      <c r="H26" s="69"/>
      <c r="I26" s="70"/>
      <c r="J26" s="70"/>
      <c r="K26" s="70"/>
      <c r="L26" s="173" t="s">
        <v>89</v>
      </c>
      <c r="M26" s="174"/>
      <c r="N26" s="175"/>
      <c r="O26" s="114" t="s">
        <v>570</v>
      </c>
    </row>
    <row r="27" spans="1:15" ht="20.100000000000001" customHeight="1">
      <c r="A27" s="114">
        <v>140</v>
      </c>
      <c r="B27" s="65">
        <v>20</v>
      </c>
      <c r="C27" s="102" t="s">
        <v>309</v>
      </c>
      <c r="D27" s="67" t="s">
        <v>233</v>
      </c>
      <c r="E27" s="68" t="s">
        <v>154</v>
      </c>
      <c r="F27" s="105" t="s">
        <v>543</v>
      </c>
      <c r="G27" s="105" t="s">
        <v>256</v>
      </c>
      <c r="H27" s="69"/>
      <c r="I27" s="70"/>
      <c r="J27" s="70"/>
      <c r="K27" s="70"/>
      <c r="L27" s="173" t="s">
        <v>89</v>
      </c>
      <c r="M27" s="174"/>
      <c r="N27" s="175"/>
      <c r="O27" s="114" t="s">
        <v>570</v>
      </c>
    </row>
    <row r="28" spans="1:15" ht="20.100000000000001" customHeight="1">
      <c r="A28" s="114">
        <v>141</v>
      </c>
      <c r="B28" s="65">
        <v>21</v>
      </c>
      <c r="C28" s="102" t="s">
        <v>408</v>
      </c>
      <c r="D28" s="67" t="s">
        <v>232</v>
      </c>
      <c r="E28" s="68" t="s">
        <v>152</v>
      </c>
      <c r="F28" s="105" t="s">
        <v>543</v>
      </c>
      <c r="G28" s="105" t="s">
        <v>264</v>
      </c>
      <c r="H28" s="69"/>
      <c r="I28" s="70"/>
      <c r="J28" s="70"/>
      <c r="K28" s="70"/>
      <c r="L28" s="173" t="s">
        <v>89</v>
      </c>
      <c r="M28" s="174"/>
      <c r="N28" s="175"/>
      <c r="O28" s="114" t="s">
        <v>570</v>
      </c>
    </row>
    <row r="29" spans="1:15" ht="20.100000000000001" customHeight="1">
      <c r="A29" s="114">
        <v>142</v>
      </c>
      <c r="B29" s="65">
        <v>22</v>
      </c>
      <c r="C29" s="102" t="s">
        <v>310</v>
      </c>
      <c r="D29" s="67" t="s">
        <v>210</v>
      </c>
      <c r="E29" s="68" t="s">
        <v>120</v>
      </c>
      <c r="F29" s="105" t="s">
        <v>543</v>
      </c>
      <c r="G29" s="105" t="s">
        <v>246</v>
      </c>
      <c r="H29" s="69"/>
      <c r="I29" s="70"/>
      <c r="J29" s="70"/>
      <c r="K29" s="70"/>
      <c r="L29" s="173" t="s">
        <v>89</v>
      </c>
      <c r="M29" s="174"/>
      <c r="N29" s="175"/>
      <c r="O29" s="114" t="s">
        <v>570</v>
      </c>
    </row>
    <row r="30" spans="1:15" ht="20.100000000000001" customHeight="1">
      <c r="A30" s="114">
        <v>143</v>
      </c>
      <c r="B30" s="65">
        <v>23</v>
      </c>
      <c r="C30" s="102" t="s">
        <v>443</v>
      </c>
      <c r="D30" s="67" t="s">
        <v>544</v>
      </c>
      <c r="E30" s="68" t="s">
        <v>122</v>
      </c>
      <c r="F30" s="105" t="s">
        <v>543</v>
      </c>
      <c r="G30" s="105" t="s">
        <v>273</v>
      </c>
      <c r="H30" s="69"/>
      <c r="I30" s="70"/>
      <c r="J30" s="70"/>
      <c r="K30" s="70"/>
      <c r="L30" s="173" t="s">
        <v>89</v>
      </c>
      <c r="M30" s="174"/>
      <c r="N30" s="175"/>
      <c r="O30" s="114" t="s">
        <v>570</v>
      </c>
    </row>
    <row r="31" spans="1:15" ht="20.100000000000001" customHeight="1">
      <c r="A31" s="114">
        <v>144</v>
      </c>
      <c r="B31" s="65">
        <v>24</v>
      </c>
      <c r="C31" s="102" t="s">
        <v>361</v>
      </c>
      <c r="D31" s="67" t="s">
        <v>545</v>
      </c>
      <c r="E31" s="68" t="s">
        <v>156</v>
      </c>
      <c r="F31" s="105" t="s">
        <v>543</v>
      </c>
      <c r="G31" s="105" t="s">
        <v>270</v>
      </c>
      <c r="H31" s="69"/>
      <c r="I31" s="70"/>
      <c r="J31" s="70"/>
      <c r="K31" s="70"/>
      <c r="L31" s="173" t="s">
        <v>89</v>
      </c>
      <c r="M31" s="174"/>
      <c r="N31" s="175"/>
      <c r="O31" s="114" t="s">
        <v>570</v>
      </c>
    </row>
    <row r="32" spans="1:15" ht="20.100000000000001" customHeight="1">
      <c r="A32" s="114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73" t="s">
        <v>89</v>
      </c>
      <c r="M32" s="174"/>
      <c r="N32" s="175"/>
      <c r="O32" s="114" t="s">
        <v>570</v>
      </c>
    </row>
    <row r="33" spans="1:16" ht="20.100000000000001" customHeight="1">
      <c r="A33" s="114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73" t="s">
        <v>89</v>
      </c>
      <c r="M33" s="174"/>
      <c r="N33" s="175"/>
      <c r="O33" s="114" t="s">
        <v>570</v>
      </c>
    </row>
    <row r="34" spans="1:16" ht="20.100000000000001" customHeight="1">
      <c r="A34" s="11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73" t="s">
        <v>89</v>
      </c>
      <c r="M34" s="174"/>
      <c r="N34" s="175"/>
      <c r="O34" s="114" t="s">
        <v>570</v>
      </c>
    </row>
    <row r="35" spans="1:16" ht="20.100000000000001" customHeight="1">
      <c r="A35" s="114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73" t="s">
        <v>89</v>
      </c>
      <c r="M35" s="174"/>
      <c r="N35" s="175"/>
      <c r="O35" s="114" t="s">
        <v>570</v>
      </c>
    </row>
    <row r="36" spans="1:16" ht="20.100000000000001" customHeight="1">
      <c r="A36" s="114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73" t="s">
        <v>89</v>
      </c>
      <c r="M36" s="174"/>
      <c r="N36" s="175"/>
      <c r="O36" s="114" t="s">
        <v>570</v>
      </c>
    </row>
    <row r="37" spans="1:16" ht="20.100000000000001" customHeight="1">
      <c r="A37" s="114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73" t="s">
        <v>89</v>
      </c>
      <c r="M37" s="174"/>
      <c r="N37" s="175"/>
      <c r="O37" s="114" t="s">
        <v>570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577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290</v>
      </c>
      <c r="G1" s="170"/>
      <c r="H1" s="170"/>
      <c r="I1" s="170"/>
      <c r="J1" s="170"/>
      <c r="K1" s="170"/>
      <c r="L1" s="58" t="s">
        <v>560</v>
      </c>
    </row>
    <row r="2" spans="1:15" s="56" customFormat="1">
      <c r="C2" s="186" t="s">
        <v>59</v>
      </c>
      <c r="D2" s="186"/>
      <c r="E2" s="59" t="s">
        <v>288</v>
      </c>
      <c r="F2" s="187" t="s">
        <v>567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289</v>
      </c>
      <c r="D3" s="171" t="s">
        <v>568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578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145</v>
      </c>
      <c r="B8" s="65">
        <v>1</v>
      </c>
      <c r="C8" s="102" t="s">
        <v>362</v>
      </c>
      <c r="D8" s="67" t="s">
        <v>546</v>
      </c>
      <c r="E8" s="68" t="s">
        <v>103</v>
      </c>
      <c r="F8" s="105" t="s">
        <v>543</v>
      </c>
      <c r="G8" s="105" t="s">
        <v>270</v>
      </c>
      <c r="H8" s="69"/>
      <c r="I8" s="70"/>
      <c r="J8" s="70"/>
      <c r="K8" s="70"/>
      <c r="L8" s="183" t="s">
        <v>89</v>
      </c>
      <c r="M8" s="184"/>
      <c r="N8" s="185"/>
      <c r="O8" s="114" t="s">
        <v>570</v>
      </c>
    </row>
    <row r="9" spans="1:15" ht="20.100000000000001" customHeight="1">
      <c r="A9" s="114">
        <v>146</v>
      </c>
      <c r="B9" s="65">
        <v>2</v>
      </c>
      <c r="C9" s="102" t="s">
        <v>330</v>
      </c>
      <c r="D9" s="67" t="s">
        <v>547</v>
      </c>
      <c r="E9" s="68" t="s">
        <v>83</v>
      </c>
      <c r="F9" s="105" t="s">
        <v>543</v>
      </c>
      <c r="G9" s="105" t="s">
        <v>264</v>
      </c>
      <c r="H9" s="69"/>
      <c r="I9" s="70"/>
      <c r="J9" s="70"/>
      <c r="K9" s="70"/>
      <c r="L9" s="173" t="s">
        <v>89</v>
      </c>
      <c r="M9" s="174"/>
      <c r="N9" s="175"/>
      <c r="O9" s="114" t="s">
        <v>570</v>
      </c>
    </row>
    <row r="10" spans="1:15" ht="20.100000000000001" customHeight="1">
      <c r="A10" s="114">
        <v>147</v>
      </c>
      <c r="B10" s="65">
        <v>3</v>
      </c>
      <c r="C10" s="102" t="s">
        <v>441</v>
      </c>
      <c r="D10" s="67" t="s">
        <v>119</v>
      </c>
      <c r="E10" s="68" t="s">
        <v>147</v>
      </c>
      <c r="F10" s="105" t="s">
        <v>543</v>
      </c>
      <c r="G10" s="105" t="s">
        <v>278</v>
      </c>
      <c r="H10" s="69"/>
      <c r="I10" s="70"/>
      <c r="J10" s="70"/>
      <c r="K10" s="70"/>
      <c r="L10" s="173" t="s">
        <v>89</v>
      </c>
      <c r="M10" s="174"/>
      <c r="N10" s="175"/>
      <c r="O10" s="114" t="s">
        <v>570</v>
      </c>
    </row>
    <row r="11" spans="1:15" ht="20.100000000000001" customHeight="1">
      <c r="A11" s="114">
        <v>148</v>
      </c>
      <c r="B11" s="65">
        <v>4</v>
      </c>
      <c r="C11" s="102" t="s">
        <v>383</v>
      </c>
      <c r="D11" s="67" t="s">
        <v>197</v>
      </c>
      <c r="E11" s="68" t="s">
        <v>125</v>
      </c>
      <c r="F11" s="105" t="s">
        <v>543</v>
      </c>
      <c r="G11" s="105" t="s">
        <v>251</v>
      </c>
      <c r="H11" s="69"/>
      <c r="I11" s="70"/>
      <c r="J11" s="70"/>
      <c r="K11" s="70"/>
      <c r="L11" s="173" t="s">
        <v>89</v>
      </c>
      <c r="M11" s="174"/>
      <c r="N11" s="175"/>
      <c r="O11" s="114" t="s">
        <v>570</v>
      </c>
    </row>
    <row r="12" spans="1:15" ht="20.100000000000001" customHeight="1">
      <c r="A12" s="114">
        <v>149</v>
      </c>
      <c r="B12" s="65">
        <v>5</v>
      </c>
      <c r="C12" s="102" t="s">
        <v>401</v>
      </c>
      <c r="D12" s="67" t="s">
        <v>548</v>
      </c>
      <c r="E12" s="68" t="s">
        <v>125</v>
      </c>
      <c r="F12" s="105" t="s">
        <v>543</v>
      </c>
      <c r="G12" s="105" t="s">
        <v>258</v>
      </c>
      <c r="H12" s="69"/>
      <c r="I12" s="70"/>
      <c r="J12" s="70"/>
      <c r="K12" s="70"/>
      <c r="L12" s="173" t="s">
        <v>89</v>
      </c>
      <c r="M12" s="174"/>
      <c r="N12" s="175"/>
      <c r="O12" s="114" t="s">
        <v>570</v>
      </c>
    </row>
    <row r="13" spans="1:15" ht="20.100000000000001" customHeight="1">
      <c r="A13" s="114">
        <v>150</v>
      </c>
      <c r="B13" s="65">
        <v>6</v>
      </c>
      <c r="C13" s="102" t="s">
        <v>439</v>
      </c>
      <c r="D13" s="67" t="s">
        <v>206</v>
      </c>
      <c r="E13" s="68" t="s">
        <v>157</v>
      </c>
      <c r="F13" s="105" t="s">
        <v>543</v>
      </c>
      <c r="G13" s="105" t="s">
        <v>258</v>
      </c>
      <c r="H13" s="69"/>
      <c r="I13" s="70"/>
      <c r="J13" s="70"/>
      <c r="K13" s="70"/>
      <c r="L13" s="173" t="s">
        <v>89</v>
      </c>
      <c r="M13" s="174"/>
      <c r="N13" s="175"/>
      <c r="O13" s="114" t="s">
        <v>570</v>
      </c>
    </row>
    <row r="14" spans="1:15" ht="20.100000000000001" customHeight="1">
      <c r="A14" s="114">
        <v>151</v>
      </c>
      <c r="B14" s="65">
        <v>7</v>
      </c>
      <c r="C14" s="102" t="s">
        <v>418</v>
      </c>
      <c r="D14" s="67" t="s">
        <v>212</v>
      </c>
      <c r="E14" s="68" t="s">
        <v>135</v>
      </c>
      <c r="F14" s="105" t="s">
        <v>543</v>
      </c>
      <c r="G14" s="105" t="s">
        <v>275</v>
      </c>
      <c r="H14" s="69"/>
      <c r="I14" s="70"/>
      <c r="J14" s="70"/>
      <c r="K14" s="70"/>
      <c r="L14" s="173" t="s">
        <v>89</v>
      </c>
      <c r="M14" s="174"/>
      <c r="N14" s="175"/>
      <c r="O14" s="114" t="s">
        <v>570</v>
      </c>
    </row>
    <row r="15" spans="1:15" ht="20.100000000000001" customHeight="1">
      <c r="A15" s="114">
        <v>152</v>
      </c>
      <c r="B15" s="65">
        <v>8</v>
      </c>
      <c r="C15" s="102" t="s">
        <v>333</v>
      </c>
      <c r="D15" s="67" t="s">
        <v>220</v>
      </c>
      <c r="E15" s="68" t="s">
        <v>96</v>
      </c>
      <c r="F15" s="105" t="s">
        <v>543</v>
      </c>
      <c r="G15" s="105" t="s">
        <v>264</v>
      </c>
      <c r="H15" s="69"/>
      <c r="I15" s="70"/>
      <c r="J15" s="70"/>
      <c r="K15" s="70"/>
      <c r="L15" s="173" t="s">
        <v>89</v>
      </c>
      <c r="M15" s="174"/>
      <c r="N15" s="175"/>
      <c r="O15" s="114" t="s">
        <v>570</v>
      </c>
    </row>
    <row r="16" spans="1:15" ht="20.100000000000001" customHeight="1">
      <c r="A16" s="114">
        <v>153</v>
      </c>
      <c r="B16" s="65">
        <v>9</v>
      </c>
      <c r="C16" s="102" t="s">
        <v>435</v>
      </c>
      <c r="D16" s="67" t="s">
        <v>240</v>
      </c>
      <c r="E16" s="68" t="s">
        <v>99</v>
      </c>
      <c r="F16" s="105" t="s">
        <v>543</v>
      </c>
      <c r="G16" s="105" t="s">
        <v>275</v>
      </c>
      <c r="H16" s="69"/>
      <c r="I16" s="70"/>
      <c r="J16" s="70"/>
      <c r="K16" s="70"/>
      <c r="L16" s="173" t="s">
        <v>89</v>
      </c>
      <c r="M16" s="174"/>
      <c r="N16" s="175"/>
      <c r="O16" s="114" t="s">
        <v>570</v>
      </c>
    </row>
    <row r="17" spans="1:15" ht="20.100000000000001" customHeight="1">
      <c r="A17" s="114">
        <v>154</v>
      </c>
      <c r="B17" s="65">
        <v>10</v>
      </c>
      <c r="C17" s="102" t="s">
        <v>381</v>
      </c>
      <c r="D17" s="67" t="s">
        <v>549</v>
      </c>
      <c r="E17" s="68" t="s">
        <v>110</v>
      </c>
      <c r="F17" s="105" t="s">
        <v>543</v>
      </c>
      <c r="G17" s="105" t="s">
        <v>248</v>
      </c>
      <c r="H17" s="69"/>
      <c r="I17" s="70"/>
      <c r="J17" s="70"/>
      <c r="K17" s="70"/>
      <c r="L17" s="173" t="s">
        <v>89</v>
      </c>
      <c r="M17" s="174"/>
      <c r="N17" s="175"/>
      <c r="O17" s="114" t="s">
        <v>570</v>
      </c>
    </row>
    <row r="18" spans="1:15" ht="20.100000000000001" customHeight="1">
      <c r="A18" s="114">
        <v>155</v>
      </c>
      <c r="B18" s="65">
        <v>11</v>
      </c>
      <c r="C18" s="102" t="s">
        <v>376</v>
      </c>
      <c r="D18" s="67" t="s">
        <v>550</v>
      </c>
      <c r="E18" s="68" t="s">
        <v>105</v>
      </c>
      <c r="F18" s="105" t="s">
        <v>543</v>
      </c>
      <c r="G18" s="105" t="s">
        <v>274</v>
      </c>
      <c r="H18" s="69"/>
      <c r="I18" s="70"/>
      <c r="J18" s="70"/>
      <c r="K18" s="70"/>
      <c r="L18" s="173" t="s">
        <v>89</v>
      </c>
      <c r="M18" s="174"/>
      <c r="N18" s="175"/>
      <c r="O18" s="114" t="s">
        <v>570</v>
      </c>
    </row>
    <row r="19" spans="1:15" ht="20.100000000000001" customHeight="1">
      <c r="A19" s="114">
        <v>156</v>
      </c>
      <c r="B19" s="65">
        <v>12</v>
      </c>
      <c r="C19" s="102" t="s">
        <v>338</v>
      </c>
      <c r="D19" s="67" t="s">
        <v>551</v>
      </c>
      <c r="E19" s="68" t="s">
        <v>190</v>
      </c>
      <c r="F19" s="105" t="s">
        <v>543</v>
      </c>
      <c r="G19" s="105" t="s">
        <v>264</v>
      </c>
      <c r="H19" s="69"/>
      <c r="I19" s="70"/>
      <c r="J19" s="70"/>
      <c r="K19" s="70"/>
      <c r="L19" s="173" t="s">
        <v>89</v>
      </c>
      <c r="M19" s="174"/>
      <c r="N19" s="175"/>
      <c r="O19" s="114" t="s">
        <v>570</v>
      </c>
    </row>
    <row r="20" spans="1:15" ht="20.100000000000001" customHeight="1">
      <c r="A20" s="114">
        <v>157</v>
      </c>
      <c r="B20" s="65">
        <v>13</v>
      </c>
      <c r="C20" s="102" t="s">
        <v>391</v>
      </c>
      <c r="D20" s="67" t="s">
        <v>221</v>
      </c>
      <c r="E20" s="68" t="s">
        <v>114</v>
      </c>
      <c r="F20" s="105" t="s">
        <v>543</v>
      </c>
      <c r="G20" s="105" t="s">
        <v>242</v>
      </c>
      <c r="H20" s="69"/>
      <c r="I20" s="70"/>
      <c r="J20" s="70"/>
      <c r="K20" s="70"/>
      <c r="L20" s="173" t="s">
        <v>89</v>
      </c>
      <c r="M20" s="174"/>
      <c r="N20" s="175"/>
      <c r="O20" s="114" t="s">
        <v>570</v>
      </c>
    </row>
    <row r="21" spans="1:15" ht="20.100000000000001" customHeight="1">
      <c r="A21" s="114">
        <v>158</v>
      </c>
      <c r="B21" s="65">
        <v>14</v>
      </c>
      <c r="C21" s="102" t="s">
        <v>419</v>
      </c>
      <c r="D21" s="67" t="s">
        <v>552</v>
      </c>
      <c r="E21" s="68" t="s">
        <v>85</v>
      </c>
      <c r="F21" s="105" t="s">
        <v>543</v>
      </c>
      <c r="G21" s="105" t="s">
        <v>275</v>
      </c>
      <c r="H21" s="69"/>
      <c r="I21" s="70"/>
      <c r="J21" s="70"/>
      <c r="K21" s="70"/>
      <c r="L21" s="173" t="s">
        <v>89</v>
      </c>
      <c r="M21" s="174"/>
      <c r="N21" s="175"/>
      <c r="O21" s="114" t="s">
        <v>570</v>
      </c>
    </row>
    <row r="22" spans="1:15" ht="20.100000000000001" customHeight="1">
      <c r="A22" s="114">
        <v>159</v>
      </c>
      <c r="B22" s="65">
        <v>15</v>
      </c>
      <c r="C22" s="102" t="s">
        <v>342</v>
      </c>
      <c r="D22" s="67" t="s">
        <v>207</v>
      </c>
      <c r="E22" s="68" t="s">
        <v>116</v>
      </c>
      <c r="F22" s="105" t="s">
        <v>543</v>
      </c>
      <c r="G22" s="105" t="s">
        <v>264</v>
      </c>
      <c r="H22" s="69"/>
      <c r="I22" s="70"/>
      <c r="J22" s="70"/>
      <c r="K22" s="70"/>
      <c r="L22" s="173" t="s">
        <v>89</v>
      </c>
      <c r="M22" s="174"/>
      <c r="N22" s="175"/>
      <c r="O22" s="114" t="s">
        <v>570</v>
      </c>
    </row>
    <row r="23" spans="1:15" ht="20.100000000000001" customHeight="1">
      <c r="A23" s="114">
        <v>160</v>
      </c>
      <c r="B23" s="65">
        <v>16</v>
      </c>
      <c r="C23" s="102" t="s">
        <v>431</v>
      </c>
      <c r="D23" s="67" t="s">
        <v>198</v>
      </c>
      <c r="E23" s="68" t="s">
        <v>121</v>
      </c>
      <c r="F23" s="105" t="s">
        <v>543</v>
      </c>
      <c r="G23" s="105" t="s">
        <v>258</v>
      </c>
      <c r="H23" s="69"/>
      <c r="I23" s="70"/>
      <c r="J23" s="70"/>
      <c r="K23" s="70"/>
      <c r="L23" s="173" t="s">
        <v>89</v>
      </c>
      <c r="M23" s="174"/>
      <c r="N23" s="175"/>
      <c r="O23" s="114" t="s">
        <v>570</v>
      </c>
    </row>
    <row r="24" spans="1:15" ht="20.100000000000001" customHeight="1">
      <c r="A24" s="114">
        <v>161</v>
      </c>
      <c r="B24" s="65">
        <v>17</v>
      </c>
      <c r="C24" s="102" t="s">
        <v>317</v>
      </c>
      <c r="D24" s="67" t="s">
        <v>553</v>
      </c>
      <c r="E24" s="68" t="s">
        <v>81</v>
      </c>
      <c r="F24" s="105" t="s">
        <v>543</v>
      </c>
      <c r="G24" s="105" t="s">
        <v>258</v>
      </c>
      <c r="H24" s="69"/>
      <c r="I24" s="70"/>
      <c r="J24" s="70"/>
      <c r="K24" s="70"/>
      <c r="L24" s="173" t="s">
        <v>89</v>
      </c>
      <c r="M24" s="174"/>
      <c r="N24" s="175"/>
      <c r="O24" s="114" t="s">
        <v>570</v>
      </c>
    </row>
    <row r="25" spans="1:15" ht="20.100000000000001" customHeight="1">
      <c r="A25" s="114">
        <v>162</v>
      </c>
      <c r="B25" s="65">
        <v>18</v>
      </c>
      <c r="C25" s="102" t="s">
        <v>405</v>
      </c>
      <c r="D25" s="67" t="s">
        <v>554</v>
      </c>
      <c r="E25" s="68" t="s">
        <v>108</v>
      </c>
      <c r="F25" s="105" t="s">
        <v>543</v>
      </c>
      <c r="G25" s="105" t="s">
        <v>258</v>
      </c>
      <c r="H25" s="69"/>
      <c r="I25" s="70"/>
      <c r="J25" s="70"/>
      <c r="K25" s="70"/>
      <c r="L25" s="173" t="s">
        <v>89</v>
      </c>
      <c r="M25" s="174"/>
      <c r="N25" s="175"/>
      <c r="O25" s="114" t="s">
        <v>570</v>
      </c>
    </row>
    <row r="26" spans="1:15" ht="20.100000000000001" customHeight="1">
      <c r="A26" s="114">
        <v>163</v>
      </c>
      <c r="B26" s="65">
        <v>19</v>
      </c>
      <c r="C26" s="102" t="s">
        <v>343</v>
      </c>
      <c r="D26" s="67" t="s">
        <v>555</v>
      </c>
      <c r="E26" s="68" t="s">
        <v>171</v>
      </c>
      <c r="F26" s="105" t="s">
        <v>543</v>
      </c>
      <c r="G26" s="105" t="s">
        <v>264</v>
      </c>
      <c r="H26" s="69"/>
      <c r="I26" s="70"/>
      <c r="J26" s="70"/>
      <c r="K26" s="70"/>
      <c r="L26" s="173" t="s">
        <v>89</v>
      </c>
      <c r="M26" s="174"/>
      <c r="N26" s="175"/>
      <c r="O26" s="114" t="s">
        <v>570</v>
      </c>
    </row>
    <row r="27" spans="1:15" ht="20.100000000000001" customHeight="1">
      <c r="A27" s="114">
        <v>164</v>
      </c>
      <c r="B27" s="65">
        <v>20</v>
      </c>
      <c r="C27" s="102" t="s">
        <v>364</v>
      </c>
      <c r="D27" s="67" t="s">
        <v>205</v>
      </c>
      <c r="E27" s="68" t="s">
        <v>123</v>
      </c>
      <c r="F27" s="105" t="s">
        <v>543</v>
      </c>
      <c r="G27" s="105" t="s">
        <v>270</v>
      </c>
      <c r="H27" s="69"/>
      <c r="I27" s="70"/>
      <c r="J27" s="70"/>
      <c r="K27" s="70"/>
      <c r="L27" s="173" t="s">
        <v>89</v>
      </c>
      <c r="M27" s="174"/>
      <c r="N27" s="175"/>
      <c r="O27" s="114" t="s">
        <v>570</v>
      </c>
    </row>
    <row r="28" spans="1:15" ht="20.100000000000001" customHeight="1">
      <c r="A28" s="114">
        <v>165</v>
      </c>
      <c r="B28" s="65">
        <v>21</v>
      </c>
      <c r="C28" s="102" t="s">
        <v>414</v>
      </c>
      <c r="D28" s="67" t="s">
        <v>556</v>
      </c>
      <c r="E28" s="68" t="s">
        <v>113</v>
      </c>
      <c r="F28" s="105" t="s">
        <v>543</v>
      </c>
      <c r="G28" s="105" t="s">
        <v>264</v>
      </c>
      <c r="H28" s="69"/>
      <c r="I28" s="70"/>
      <c r="J28" s="70"/>
      <c r="K28" s="70"/>
      <c r="L28" s="173" t="s">
        <v>89</v>
      </c>
      <c r="M28" s="174"/>
      <c r="N28" s="175"/>
      <c r="O28" s="114" t="s">
        <v>570</v>
      </c>
    </row>
    <row r="29" spans="1:15" ht="20.100000000000001" customHeight="1">
      <c r="A29" s="114">
        <v>166</v>
      </c>
      <c r="B29" s="65">
        <v>22</v>
      </c>
      <c r="C29" s="102" t="s">
        <v>390</v>
      </c>
      <c r="D29" s="67" t="s">
        <v>557</v>
      </c>
      <c r="E29" s="68" t="s">
        <v>163</v>
      </c>
      <c r="F29" s="105" t="s">
        <v>543</v>
      </c>
      <c r="G29" s="105" t="s">
        <v>272</v>
      </c>
      <c r="H29" s="69"/>
      <c r="I29" s="70"/>
      <c r="J29" s="70"/>
      <c r="K29" s="70"/>
      <c r="L29" s="173" t="s">
        <v>89</v>
      </c>
      <c r="M29" s="174"/>
      <c r="N29" s="175"/>
      <c r="O29" s="114" t="s">
        <v>570</v>
      </c>
    </row>
    <row r="30" spans="1:15" ht="20.100000000000001" customHeight="1">
      <c r="A30" s="114">
        <v>167</v>
      </c>
      <c r="B30" s="65">
        <v>23</v>
      </c>
      <c r="C30" s="102" t="s">
        <v>365</v>
      </c>
      <c r="D30" s="67" t="s">
        <v>558</v>
      </c>
      <c r="E30" s="68" t="s">
        <v>118</v>
      </c>
      <c r="F30" s="105" t="s">
        <v>543</v>
      </c>
      <c r="G30" s="105" t="s">
        <v>270</v>
      </c>
      <c r="H30" s="69"/>
      <c r="I30" s="70"/>
      <c r="J30" s="70"/>
      <c r="K30" s="70"/>
      <c r="L30" s="173" t="s">
        <v>89</v>
      </c>
      <c r="M30" s="174"/>
      <c r="N30" s="175"/>
      <c r="O30" s="114" t="s">
        <v>570</v>
      </c>
    </row>
    <row r="31" spans="1:15" ht="20.100000000000001" customHeight="1">
      <c r="A31" s="114">
        <v>168</v>
      </c>
      <c r="B31" s="65">
        <v>24</v>
      </c>
      <c r="C31" s="102" t="s">
        <v>420</v>
      </c>
      <c r="D31" s="67" t="s">
        <v>559</v>
      </c>
      <c r="E31" s="68" t="s">
        <v>112</v>
      </c>
      <c r="F31" s="105" t="s">
        <v>543</v>
      </c>
      <c r="G31" s="105" t="s">
        <v>275</v>
      </c>
      <c r="H31" s="69"/>
      <c r="I31" s="70"/>
      <c r="J31" s="70"/>
      <c r="K31" s="70"/>
      <c r="L31" s="173" t="s">
        <v>89</v>
      </c>
      <c r="M31" s="174"/>
      <c r="N31" s="175"/>
      <c r="O31" s="114" t="s">
        <v>570</v>
      </c>
    </row>
    <row r="32" spans="1:15" ht="20.100000000000001" customHeight="1">
      <c r="A32" s="114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73" t="s">
        <v>89</v>
      </c>
      <c r="M32" s="174"/>
      <c r="N32" s="175"/>
      <c r="O32" s="114" t="s">
        <v>570</v>
      </c>
    </row>
    <row r="33" spans="1:16" ht="20.100000000000001" customHeight="1">
      <c r="A33" s="114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73" t="s">
        <v>89</v>
      </c>
      <c r="M33" s="174"/>
      <c r="N33" s="175"/>
      <c r="O33" s="114" t="s">
        <v>570</v>
      </c>
    </row>
    <row r="34" spans="1:16" ht="20.100000000000001" customHeight="1">
      <c r="A34" s="11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73" t="s">
        <v>89</v>
      </c>
      <c r="M34" s="174"/>
      <c r="N34" s="175"/>
      <c r="O34" s="114" t="s">
        <v>570</v>
      </c>
    </row>
    <row r="35" spans="1:16" ht="20.100000000000001" customHeight="1">
      <c r="A35" s="114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73" t="s">
        <v>89</v>
      </c>
      <c r="M35" s="174"/>
      <c r="N35" s="175"/>
      <c r="O35" s="114" t="s">
        <v>570</v>
      </c>
    </row>
    <row r="36" spans="1:16" ht="20.100000000000001" customHeight="1">
      <c r="A36" s="114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73" t="s">
        <v>89</v>
      </c>
      <c r="M36" s="174"/>
      <c r="N36" s="175"/>
      <c r="O36" s="114" t="s">
        <v>570</v>
      </c>
    </row>
    <row r="37" spans="1:16" ht="20.100000000000001" customHeight="1">
      <c r="A37" s="114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73" t="s">
        <v>89</v>
      </c>
      <c r="M37" s="174"/>
      <c r="N37" s="175"/>
      <c r="O37" s="114" t="s">
        <v>570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579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3"/>
      <c r="AB55" s="124"/>
      <c r="AC55" s="124"/>
      <c r="AD55" s="125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6"/>
      <c r="AB56" s="117"/>
      <c r="AC56" s="117"/>
      <c r="AD56" s="118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6"/>
      <c r="AB57" s="117"/>
      <c r="AC57" s="117"/>
      <c r="AD57" s="118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6"/>
      <c r="AB58" s="117"/>
      <c r="AC58" s="117"/>
      <c r="AD58" s="118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6"/>
      <c r="AB59" s="117"/>
      <c r="AC59" s="117"/>
      <c r="AD59" s="118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6"/>
      <c r="AB60" s="117"/>
      <c r="AC60" s="117"/>
      <c r="AD60" s="118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6"/>
      <c r="AB61" s="117"/>
      <c r="AC61" s="117"/>
      <c r="AD61" s="118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6"/>
      <c r="AB62" s="117"/>
      <c r="AC62" s="117"/>
      <c r="AD62" s="118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6"/>
      <c r="AB63" s="117"/>
      <c r="AC63" s="117"/>
      <c r="AD63" s="118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6"/>
      <c r="AB64" s="117"/>
      <c r="AC64" s="117"/>
      <c r="AD64" s="118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6"/>
      <c r="AB65" s="117"/>
      <c r="AC65" s="117"/>
      <c r="AD65" s="118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6"/>
      <c r="AB66" s="117"/>
      <c r="AC66" s="117"/>
      <c r="AD66" s="118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6"/>
      <c r="AB67" s="117"/>
      <c r="AC67" s="117"/>
      <c r="AD67" s="118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6"/>
      <c r="AB68" s="117"/>
      <c r="AC68" s="117"/>
      <c r="AD68" s="118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19"/>
      <c r="AB69" s="120"/>
      <c r="AC69" s="120"/>
      <c r="AD69" s="12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1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3"/>
      <c r="AB78" s="124"/>
      <c r="AC78" s="124"/>
      <c r="AD78" s="125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6"/>
      <c r="AB79" s="117"/>
      <c r="AC79" s="117"/>
      <c r="AD79" s="118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6"/>
      <c r="AB80" s="117"/>
      <c r="AC80" s="117"/>
      <c r="AD80" s="118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6"/>
      <c r="AB81" s="117"/>
      <c r="AC81" s="117"/>
      <c r="AD81" s="118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6"/>
      <c r="AB82" s="117"/>
      <c r="AC82" s="117"/>
      <c r="AD82" s="118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6"/>
      <c r="AB83" s="117"/>
      <c r="AC83" s="117"/>
      <c r="AD83" s="118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6"/>
      <c r="AB84" s="117"/>
      <c r="AC84" s="117"/>
      <c r="AD84" s="118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6"/>
      <c r="AB85" s="117"/>
      <c r="AC85" s="117"/>
      <c r="AD85" s="118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6"/>
      <c r="AB86" s="117"/>
      <c r="AC86" s="117"/>
      <c r="AD86" s="118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6"/>
      <c r="AB87" s="117"/>
      <c r="AC87" s="117"/>
      <c r="AD87" s="118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6"/>
      <c r="AB88" s="117"/>
      <c r="AC88" s="117"/>
      <c r="AD88" s="118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6"/>
      <c r="AB89" s="117"/>
      <c r="AC89" s="117"/>
      <c r="AD89" s="118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6"/>
      <c r="AB90" s="117"/>
      <c r="AC90" s="117"/>
      <c r="AD90" s="118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6"/>
      <c r="AB91" s="117"/>
      <c r="AC91" s="117"/>
      <c r="AD91" s="118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19"/>
      <c r="AB92" s="120"/>
      <c r="AC92" s="120"/>
      <c r="AD92" s="12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53" t="s">
        <v>3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9" t="s">
        <v>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6" t="s">
        <v>9</v>
      </c>
      <c r="E6" s="154" t="s">
        <v>10</v>
      </c>
      <c r="F6" s="142" t="s">
        <v>11</v>
      </c>
      <c r="G6" s="139" t="s">
        <v>12</v>
      </c>
      <c r="H6" s="142" t="s">
        <v>13</v>
      </c>
      <c r="I6" s="145" t="s">
        <v>14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 t="s">
        <v>15</v>
      </c>
      <c r="Y6" s="145"/>
      <c r="Z6" s="145"/>
      <c r="AA6" s="126" t="s">
        <v>16</v>
      </c>
      <c r="AB6" s="127"/>
      <c r="AC6" s="127"/>
      <c r="AD6" s="128"/>
    </row>
    <row r="7" spans="1:32" s="11" customFormat="1" ht="63.75" customHeight="1">
      <c r="A7" s="137"/>
      <c r="B7" s="12"/>
      <c r="C7" s="140"/>
      <c r="D7" s="147"/>
      <c r="E7" s="155"/>
      <c r="F7" s="143"/>
      <c r="G7" s="140"/>
      <c r="H7" s="150"/>
      <c r="I7" s="13" t="s">
        <v>31</v>
      </c>
      <c r="J7" s="14" t="s">
        <v>34</v>
      </c>
      <c r="K7" s="152" t="s">
        <v>32</v>
      </c>
      <c r="L7" s="152"/>
      <c r="M7" s="152"/>
      <c r="N7" s="152"/>
      <c r="O7" s="152" t="s">
        <v>33</v>
      </c>
      <c r="P7" s="152"/>
      <c r="Q7" s="152"/>
      <c r="R7" s="152"/>
      <c r="S7" s="152" t="s">
        <v>35</v>
      </c>
      <c r="T7" s="152"/>
      <c r="U7" s="152"/>
      <c r="V7" s="152"/>
      <c r="W7" s="14" t="s">
        <v>36</v>
      </c>
      <c r="X7" s="14" t="s">
        <v>37</v>
      </c>
      <c r="Y7" s="14" t="s">
        <v>38</v>
      </c>
      <c r="Z7" s="14" t="s">
        <v>39</v>
      </c>
      <c r="AA7" s="129"/>
      <c r="AB7" s="130"/>
      <c r="AC7" s="130"/>
      <c r="AD7" s="131"/>
    </row>
    <row r="8" spans="1:32" s="18" customFormat="1" ht="21">
      <c r="A8" s="138"/>
      <c r="B8" s="15"/>
      <c r="C8" s="141"/>
      <c r="D8" s="148"/>
      <c r="E8" s="156"/>
      <c r="F8" s="144"/>
      <c r="G8" s="141"/>
      <c r="H8" s="151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32"/>
      <c r="AB8" s="133"/>
      <c r="AC8" s="133"/>
      <c r="AD8" s="134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0" t="e">
        <f>IF(ISNA(VLOOKUP($B9,#REF!,AA$4,0))=FALSE,VLOOKUP($B9,#REF!,AA$4,0),"")</f>
        <v>#REF!</v>
      </c>
      <c r="AB9" s="161" t="e">
        <f>IF(ISNA(VLOOKUP($B9,#REF!,AB$4,0))=FALSE,VLOOKUP($B9,#REF!,AB$4,0),"")</f>
        <v>#REF!</v>
      </c>
      <c r="AC9" s="161" t="e">
        <f>IF(ISNA(VLOOKUP($B9,#REF!,AC$4,0))=FALSE,VLOOKUP($B9,#REF!,AC$4,0),"")</f>
        <v>#REF!</v>
      </c>
      <c r="AD9" s="162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22" t="s">
        <v>30</v>
      </c>
      <c r="T24" s="122"/>
      <c r="U24" s="122"/>
      <c r="V24" s="122"/>
      <c r="W24" s="122"/>
      <c r="X24" s="122"/>
      <c r="Y24" s="122"/>
      <c r="Z24" s="122"/>
      <c r="AA24" s="122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22" t="s">
        <v>22</v>
      </c>
      <c r="L25" s="122"/>
      <c r="M25" s="122"/>
      <c r="N25" s="122"/>
      <c r="O25" s="122"/>
      <c r="P25" s="122"/>
      <c r="Q25" s="122"/>
      <c r="R25" s="122"/>
      <c r="T25" s="21"/>
      <c r="U25" s="21"/>
      <c r="V25" s="122" t="s">
        <v>23</v>
      </c>
      <c r="W25" s="122"/>
      <c r="X25" s="122"/>
      <c r="Y25" s="122"/>
      <c r="Z25" s="122"/>
      <c r="AA25" s="122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22" t="s">
        <v>24</v>
      </c>
      <c r="L26" s="122"/>
      <c r="M26" s="122"/>
      <c r="N26" s="122"/>
      <c r="O26" s="122"/>
      <c r="P26" s="122"/>
      <c r="Q26" s="122"/>
      <c r="R26" s="122"/>
      <c r="S26" s="30"/>
      <c r="T26" s="30"/>
      <c r="U26" s="30"/>
      <c r="V26" s="122" t="s">
        <v>24</v>
      </c>
      <c r="W26" s="122"/>
      <c r="X26" s="122"/>
      <c r="Y26" s="122"/>
      <c r="Z26" s="122"/>
      <c r="AA26" s="122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0" t="e">
        <f>IF(ISNA(VLOOKUP($B32,#REF!,AA$4,0))=FALSE,VLOOKUP($B32,#REF!,AA$4,0),"")</f>
        <v>#REF!</v>
      </c>
      <c r="AB32" s="161" t="e">
        <f>IF(ISNA(VLOOKUP($B32,#REF!,AB$4,0))=FALSE,VLOOKUP($B32,#REF!,AB$4,0),"")</f>
        <v>#REF!</v>
      </c>
      <c r="AC32" s="161" t="e">
        <f>IF(ISNA(VLOOKUP($B32,#REF!,AC$4,0))=FALSE,VLOOKUP($B32,#REF!,AC$4,0),"")</f>
        <v>#REF!</v>
      </c>
      <c r="AD32" s="162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22" t="s">
        <v>30</v>
      </c>
      <c r="T47" s="122"/>
      <c r="U47" s="122"/>
      <c r="V47" s="122"/>
      <c r="W47" s="122"/>
      <c r="X47" s="122"/>
      <c r="Y47" s="122"/>
      <c r="Z47" s="122"/>
      <c r="AA47" s="122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22" t="s">
        <v>22</v>
      </c>
      <c r="L48" s="122"/>
      <c r="M48" s="122"/>
      <c r="N48" s="122"/>
      <c r="O48" s="122"/>
      <c r="P48" s="122"/>
      <c r="Q48" s="122"/>
      <c r="R48" s="122"/>
      <c r="T48" s="21"/>
      <c r="U48" s="21"/>
      <c r="V48" s="122" t="s">
        <v>23</v>
      </c>
      <c r="W48" s="122"/>
      <c r="X48" s="122"/>
      <c r="Y48" s="122"/>
      <c r="Z48" s="122"/>
      <c r="AA48" s="122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22" t="s">
        <v>24</v>
      </c>
      <c r="L49" s="122"/>
      <c r="M49" s="122"/>
      <c r="N49" s="122"/>
      <c r="O49" s="122"/>
      <c r="P49" s="122"/>
      <c r="Q49" s="122"/>
      <c r="R49" s="122"/>
      <c r="S49" s="30"/>
      <c r="T49" s="30"/>
      <c r="U49" s="30"/>
      <c r="V49" s="122" t="s">
        <v>24</v>
      </c>
      <c r="W49" s="122"/>
      <c r="X49" s="122"/>
      <c r="Y49" s="122"/>
      <c r="Z49" s="122"/>
      <c r="AA49" s="122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0" t="e">
        <f>IF(ISNA(VLOOKUP($B55,#REF!,AA$4,0))=FALSE,VLOOKUP($B55,#REF!,AA$4,0),"")</f>
        <v>#REF!</v>
      </c>
      <c r="AB55" s="161" t="e">
        <f>IF(ISNA(VLOOKUP($B55,#REF!,AB$4,0))=FALSE,VLOOKUP($B55,#REF!,AB$4,0),"")</f>
        <v>#REF!</v>
      </c>
      <c r="AC55" s="161" t="e">
        <f>IF(ISNA(VLOOKUP($B55,#REF!,AC$4,0))=FALSE,VLOOKUP($B55,#REF!,AC$4,0),"")</f>
        <v>#REF!</v>
      </c>
      <c r="AD55" s="162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22" t="s">
        <v>30</v>
      </c>
      <c r="T70" s="122"/>
      <c r="U70" s="122"/>
      <c r="V70" s="122"/>
      <c r="W70" s="122"/>
      <c r="X70" s="122"/>
      <c r="Y70" s="122"/>
      <c r="Z70" s="122"/>
      <c r="AA70" s="122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22" t="s">
        <v>22</v>
      </c>
      <c r="L71" s="122"/>
      <c r="M71" s="122"/>
      <c r="N71" s="122"/>
      <c r="O71" s="122"/>
      <c r="P71" s="122"/>
      <c r="Q71" s="122"/>
      <c r="R71" s="122"/>
      <c r="T71" s="21"/>
      <c r="U71" s="21"/>
      <c r="V71" s="122" t="s">
        <v>23</v>
      </c>
      <c r="W71" s="122"/>
      <c r="X71" s="122"/>
      <c r="Y71" s="122"/>
      <c r="Z71" s="122"/>
      <c r="AA71" s="122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22" t="s">
        <v>24</v>
      </c>
      <c r="L72" s="122"/>
      <c r="M72" s="122"/>
      <c r="N72" s="122"/>
      <c r="O72" s="122"/>
      <c r="P72" s="122"/>
      <c r="Q72" s="122"/>
      <c r="R72" s="122"/>
      <c r="S72" s="30"/>
      <c r="T72" s="30"/>
      <c r="U72" s="30"/>
      <c r="V72" s="122" t="s">
        <v>24</v>
      </c>
      <c r="W72" s="122"/>
      <c r="X72" s="122"/>
      <c r="Y72" s="122"/>
      <c r="Z72" s="122"/>
      <c r="AA72" s="122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0" t="e">
        <f>IF(ISNA(VLOOKUP($B78,#REF!,AA$4,0))=FALSE,VLOOKUP($B78,#REF!,AA$4,0),"")</f>
        <v>#REF!</v>
      </c>
      <c r="AB78" s="161" t="e">
        <f>IF(ISNA(VLOOKUP($B78,#REF!,AB$4,0))=FALSE,VLOOKUP($B78,#REF!,AB$4,0),"")</f>
        <v>#REF!</v>
      </c>
      <c r="AC78" s="161" t="e">
        <f>IF(ISNA(VLOOKUP($B78,#REF!,AC$4,0))=FALSE,VLOOKUP($B78,#REF!,AC$4,0),"")</f>
        <v>#REF!</v>
      </c>
      <c r="AD78" s="162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22" t="s">
        <v>30</v>
      </c>
      <c r="T93" s="122"/>
      <c r="U93" s="122"/>
      <c r="V93" s="122"/>
      <c r="W93" s="122"/>
      <c r="X93" s="122"/>
      <c r="Y93" s="122"/>
      <c r="Z93" s="122"/>
      <c r="AA93" s="122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22" t="s">
        <v>22</v>
      </c>
      <c r="L94" s="122"/>
      <c r="M94" s="122"/>
      <c r="N94" s="122"/>
      <c r="O94" s="122"/>
      <c r="P94" s="122"/>
      <c r="Q94" s="122"/>
      <c r="R94" s="122"/>
      <c r="T94" s="21"/>
      <c r="U94" s="21"/>
      <c r="V94" s="122" t="s">
        <v>23</v>
      </c>
      <c r="W94" s="122"/>
      <c r="X94" s="122"/>
      <c r="Y94" s="122"/>
      <c r="Z94" s="122"/>
      <c r="AA94" s="122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22" t="s">
        <v>24</v>
      </c>
      <c r="L95" s="122"/>
      <c r="M95" s="122"/>
      <c r="N95" s="122"/>
      <c r="O95" s="122"/>
      <c r="P95" s="122"/>
      <c r="Q95" s="122"/>
      <c r="R95" s="122"/>
      <c r="S95" s="30"/>
      <c r="T95" s="30"/>
      <c r="U95" s="30"/>
      <c r="V95" s="122" t="s">
        <v>24</v>
      </c>
      <c r="W95" s="122"/>
      <c r="X95" s="122"/>
      <c r="Y95" s="122"/>
      <c r="Z95" s="122"/>
      <c r="AA95" s="122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1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70" t="s">
        <v>57</v>
      </c>
      <c r="D1" s="170"/>
      <c r="E1" s="57"/>
      <c r="F1" s="170" t="s">
        <v>58</v>
      </c>
      <c r="G1" s="170"/>
      <c r="H1" s="170"/>
      <c r="I1" s="170"/>
      <c r="J1" s="170"/>
      <c r="K1" s="58" t="s">
        <v>74</v>
      </c>
    </row>
    <row r="2" spans="1:13" s="56" customFormat="1">
      <c r="C2" s="170" t="s">
        <v>59</v>
      </c>
      <c r="D2" s="170"/>
      <c r="E2" s="59" t="e">
        <v>#NAME?</v>
      </c>
      <c r="F2" s="170" t="e">
        <f>"(KHÓA K17: "&amp;VLOOKUP($E$2&amp;"-"&amp;$C$3,#REF!,11,0)&amp;")"</f>
        <v>#NAME?</v>
      </c>
      <c r="G2" s="170"/>
      <c r="H2" s="170"/>
      <c r="I2" s="170"/>
      <c r="J2" s="170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v>#NAME?</v>
      </c>
      <c r="D3" s="171" t="e">
        <f>"MÔN :"&amp;VLOOKUP($E$2&amp;"-"&amp;$C$3,#REF!,6,0) &amp;"* MÃ MÔN:ENG "&amp;VLOOKUP($E$2&amp;"-"&amp;$C$3,#REF!,5,0)</f>
        <v>#NAME?</v>
      </c>
      <c r="E3" s="171"/>
      <c r="F3" s="171"/>
      <c r="G3" s="171"/>
      <c r="H3" s="171"/>
      <c r="I3" s="171"/>
      <c r="J3" s="171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72" t="e">
        <f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72"/>
      <c r="D4" s="172"/>
      <c r="E4" s="172"/>
      <c r="F4" s="172"/>
      <c r="G4" s="172"/>
      <c r="H4" s="172"/>
      <c r="I4" s="172"/>
      <c r="J4" s="172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66" t="s">
        <v>4</v>
      </c>
      <c r="C6" s="167" t="s">
        <v>64</v>
      </c>
      <c r="D6" s="168" t="s">
        <v>65</v>
      </c>
      <c r="E6" s="169" t="s">
        <v>10</v>
      </c>
      <c r="F6" s="167" t="s">
        <v>12</v>
      </c>
      <c r="G6" s="167" t="s">
        <v>66</v>
      </c>
      <c r="H6" s="167" t="s">
        <v>67</v>
      </c>
      <c r="I6" s="176" t="s">
        <v>56</v>
      </c>
      <c r="J6" s="176"/>
      <c r="K6" s="177" t="s">
        <v>68</v>
      </c>
      <c r="L6" s="178"/>
      <c r="M6" s="179"/>
    </row>
    <row r="7" spans="1:13" ht="27" customHeight="1">
      <c r="B7" s="166"/>
      <c r="C7" s="166"/>
      <c r="D7" s="168"/>
      <c r="E7" s="169"/>
      <c r="F7" s="166"/>
      <c r="G7" s="166"/>
      <c r="H7" s="166"/>
      <c r="I7" s="64" t="s">
        <v>69</v>
      </c>
      <c r="J7" s="64" t="s">
        <v>70</v>
      </c>
      <c r="K7" s="180"/>
      <c r="L7" s="181"/>
      <c r="M7" s="182"/>
    </row>
    <row r="8" spans="1:13" ht="20.100000000000001" customHeight="1">
      <c r="A8" t="e">
        <f>VLOOKUP($E$2&amp;"-"&amp;$C$3,#REF!,3,FALSE)</f>
        <v>#NAME?</v>
      </c>
      <c r="B8" s="65">
        <v>1</v>
      </c>
      <c r="C8" s="66" t="e">
        <f>IF($A8&gt;0,VLOOKUP($A8,#REF!,4),"")</f>
        <v>#NAME?</v>
      </c>
      <c r="D8" s="67" t="e">
        <f>IF($A8&gt;0,VLOOKUP($A8,#REF!,5),"")</f>
        <v>#NAME?</v>
      </c>
      <c r="E8" s="68" t="e">
        <f>IF($A8&gt;0,VLOOKUP($A8,#REF!,6),"")</f>
        <v>#NAME?</v>
      </c>
      <c r="F8" s="98" t="e">
        <f>IF($A8&gt;0,VLOOKUP($A8,#REF!,8),"")</f>
        <v>#NAME?</v>
      </c>
      <c r="G8" s="69"/>
      <c r="H8" s="70"/>
      <c r="I8" s="70"/>
      <c r="J8" s="70"/>
      <c r="K8" s="183" t="e">
        <f>IF($A8&gt;0,VLOOKUP($A8,#REF!,16,0),"")</f>
        <v>#NAME?</v>
      </c>
      <c r="L8" s="184"/>
      <c r="M8" s="185"/>
    </row>
    <row r="9" spans="1:13" ht="20.100000000000001" customHeight="1">
      <c r="A9" t="e">
        <f>IF(B9&gt;VLOOKUP($E$2&amp;"-"&amp;$C$3,#REF!,2,FALSE),0,A8+1)</f>
        <v>#NAME?</v>
      </c>
      <c r="B9" s="65">
        <f t="shared" ref="B9:B72" si="0">B8+1</f>
        <v>2</v>
      </c>
      <c r="C9" s="66" t="e">
        <f>IF($A9&gt;0,VLOOKUP($A9,#REF!,4),"")</f>
        <v>#NAME?</v>
      </c>
      <c r="D9" s="67" t="e">
        <f>IF($A9&gt;0,VLOOKUP($A9,#REF!,5),"")</f>
        <v>#NAME?</v>
      </c>
      <c r="E9" s="68" t="e">
        <f>IF($A9&gt;0,VLOOKUP($A9,#REF!,6),"")</f>
        <v>#NAME?</v>
      </c>
      <c r="F9" s="98" t="e">
        <f>IF($A9&gt;0,VLOOKUP($A9,#REF!,8),"")</f>
        <v>#NAME?</v>
      </c>
      <c r="G9" s="69"/>
      <c r="H9" s="70"/>
      <c r="I9" s="70"/>
      <c r="J9" s="70"/>
      <c r="K9" s="173" t="e">
        <f>IF($A9&gt;0,VLOOKUP($A9,#REF!,16,0),"")</f>
        <v>#NAME?</v>
      </c>
      <c r="L9" s="174"/>
      <c r="M9" s="175"/>
    </row>
    <row r="10" spans="1:13" ht="20.100000000000001" customHeight="1">
      <c r="A10" t="e">
        <f>IF(B10&gt;VLOOKUP($E$2&amp;"-"&amp;$C$3,#REF!,2,FALSE),0,A9+1)</f>
        <v>#NAME?</v>
      </c>
      <c r="B10" s="65">
        <f t="shared" si="0"/>
        <v>3</v>
      </c>
      <c r="C10" s="66" t="e">
        <f>IF($A10&gt;0,VLOOKUP($A10,#REF!,4),"")</f>
        <v>#NAME?</v>
      </c>
      <c r="D10" s="67" t="e">
        <f>IF($A10&gt;0,VLOOKUP($A10,#REF!,5),"")</f>
        <v>#NAME?</v>
      </c>
      <c r="E10" s="68" t="e">
        <f>IF($A10&gt;0,VLOOKUP($A10,#REF!,6),"")</f>
        <v>#NAME?</v>
      </c>
      <c r="F10" s="98" t="e">
        <f>IF($A10&gt;0,VLOOKUP($A10,#REF!,8),"")</f>
        <v>#NAME?</v>
      </c>
      <c r="G10" s="69"/>
      <c r="H10" s="70"/>
      <c r="I10" s="70"/>
      <c r="J10" s="70"/>
      <c r="K10" s="173" t="e">
        <f>IF($A10&gt;0,VLOOKUP($A10,#REF!,16,0),"")</f>
        <v>#NAME?</v>
      </c>
      <c r="L10" s="174"/>
      <c r="M10" s="175"/>
    </row>
    <row r="11" spans="1:13" ht="20.100000000000001" customHeight="1">
      <c r="A11" t="e">
        <f>IF(B11&gt;VLOOKUP($E$2&amp;"-"&amp;$C$3,#REF!,2,FALSE),0,A10+1)</f>
        <v>#NAME?</v>
      </c>
      <c r="B11" s="65">
        <f t="shared" si="0"/>
        <v>4</v>
      </c>
      <c r="C11" s="66" t="e">
        <f>IF($A11&gt;0,VLOOKUP($A11,#REF!,4),"")</f>
        <v>#NAME?</v>
      </c>
      <c r="D11" s="67" t="e">
        <f>IF($A11&gt;0,VLOOKUP($A11,#REF!,5),"")</f>
        <v>#NAME?</v>
      </c>
      <c r="E11" s="68" t="e">
        <f>IF($A11&gt;0,VLOOKUP($A11,#REF!,6),"")</f>
        <v>#NAME?</v>
      </c>
      <c r="F11" s="98" t="e">
        <f>IF($A11&gt;0,VLOOKUP($A11,#REF!,8),"")</f>
        <v>#NAME?</v>
      </c>
      <c r="G11" s="69"/>
      <c r="H11" s="70"/>
      <c r="I11" s="70"/>
      <c r="J11" s="70"/>
      <c r="K11" s="173" t="e">
        <f>IF($A11&gt;0,VLOOKUP($A11,#REF!,16,0),"")</f>
        <v>#NAME?</v>
      </c>
      <c r="L11" s="174"/>
      <c r="M11" s="175"/>
    </row>
    <row r="12" spans="1:13" ht="20.100000000000001" customHeight="1">
      <c r="A12" t="e">
        <f>IF(B12&gt;VLOOKUP($E$2&amp;"-"&amp;$C$3,#REF!,2,FALSE),0,A11+1)</f>
        <v>#NAME?</v>
      </c>
      <c r="B12" s="65">
        <f t="shared" si="0"/>
        <v>5</v>
      </c>
      <c r="C12" s="66" t="e">
        <f>IF($A12&gt;0,VLOOKUP($A12,#REF!,4),"")</f>
        <v>#NAME?</v>
      </c>
      <c r="D12" s="67" t="e">
        <f>IF($A12&gt;0,VLOOKUP($A12,#REF!,5),"")</f>
        <v>#NAME?</v>
      </c>
      <c r="E12" s="68" t="e">
        <f>IF($A12&gt;0,VLOOKUP($A12,#REF!,6),"")</f>
        <v>#NAME?</v>
      </c>
      <c r="F12" s="98" t="e">
        <f>IF($A12&gt;0,VLOOKUP($A12,#REF!,8),"")</f>
        <v>#NAME?</v>
      </c>
      <c r="G12" s="69"/>
      <c r="H12" s="70"/>
      <c r="I12" s="70"/>
      <c r="J12" s="70"/>
      <c r="K12" s="173" t="e">
        <f>IF($A12&gt;0,VLOOKUP($A12,#REF!,16,0),"")</f>
        <v>#NAME?</v>
      </c>
      <c r="L12" s="174"/>
      <c r="M12" s="175"/>
    </row>
    <row r="13" spans="1:13" ht="20.100000000000001" customHeight="1">
      <c r="A13" t="e">
        <f>IF(B13&gt;VLOOKUP($E$2&amp;"-"&amp;$C$3,#REF!,2,FALSE),0,A12+1)</f>
        <v>#NAME?</v>
      </c>
      <c r="B13" s="65">
        <f t="shared" si="0"/>
        <v>6</v>
      </c>
      <c r="C13" s="66" t="e">
        <f>IF($A13&gt;0,VLOOKUP($A13,#REF!,4),"")</f>
        <v>#NAME?</v>
      </c>
      <c r="D13" s="67" t="e">
        <f>IF($A13&gt;0,VLOOKUP($A13,#REF!,5),"")</f>
        <v>#NAME?</v>
      </c>
      <c r="E13" s="68" t="e">
        <f>IF($A13&gt;0,VLOOKUP($A13,#REF!,6),"")</f>
        <v>#NAME?</v>
      </c>
      <c r="F13" s="98" t="e">
        <f>IF($A13&gt;0,VLOOKUP($A13,#REF!,8),"")</f>
        <v>#NAME?</v>
      </c>
      <c r="G13" s="69"/>
      <c r="H13" s="70"/>
      <c r="I13" s="70"/>
      <c r="J13" s="70"/>
      <c r="K13" s="173" t="e">
        <f>IF($A13&gt;0,VLOOKUP($A13,#REF!,16,0),"")</f>
        <v>#NAME?</v>
      </c>
      <c r="L13" s="174"/>
      <c r="M13" s="175"/>
    </row>
    <row r="14" spans="1:13" ht="20.100000000000001" customHeight="1">
      <c r="A14" t="e">
        <f>IF(B14&gt;VLOOKUP($E$2&amp;"-"&amp;$C$3,#REF!,2,FALSE),0,A13+1)</f>
        <v>#NAME?</v>
      </c>
      <c r="B14" s="65">
        <f t="shared" si="0"/>
        <v>7</v>
      </c>
      <c r="C14" s="66" t="e">
        <f>IF($A14&gt;0,VLOOKUP($A14,#REF!,4),"")</f>
        <v>#NAME?</v>
      </c>
      <c r="D14" s="67" t="e">
        <f>IF($A14&gt;0,VLOOKUP($A14,#REF!,5),"")</f>
        <v>#NAME?</v>
      </c>
      <c r="E14" s="68" t="e">
        <f>IF($A14&gt;0,VLOOKUP($A14,#REF!,6),"")</f>
        <v>#NAME?</v>
      </c>
      <c r="F14" s="98" t="e">
        <f>IF($A14&gt;0,VLOOKUP($A14,#REF!,8),"")</f>
        <v>#NAME?</v>
      </c>
      <c r="G14" s="69"/>
      <c r="H14" s="70"/>
      <c r="I14" s="70"/>
      <c r="J14" s="70"/>
      <c r="K14" s="173" t="e">
        <f>IF($A14&gt;0,VLOOKUP($A14,#REF!,16,0),"")</f>
        <v>#NAME?</v>
      </c>
      <c r="L14" s="174"/>
      <c r="M14" s="175"/>
    </row>
    <row r="15" spans="1:13" ht="20.100000000000001" customHeight="1">
      <c r="A15" t="e">
        <f>IF(B15&gt;VLOOKUP($E$2&amp;"-"&amp;$C$3,#REF!,2,FALSE),0,A14+1)</f>
        <v>#NAME?</v>
      </c>
      <c r="B15" s="65">
        <f t="shared" si="0"/>
        <v>8</v>
      </c>
      <c r="C15" s="66" t="e">
        <f>IF($A15&gt;0,VLOOKUP($A15,#REF!,4),"")</f>
        <v>#NAME?</v>
      </c>
      <c r="D15" s="67" t="e">
        <f>IF($A15&gt;0,VLOOKUP($A15,#REF!,5),"")</f>
        <v>#NAME?</v>
      </c>
      <c r="E15" s="68" t="e">
        <f>IF($A15&gt;0,VLOOKUP($A15,#REF!,6),"")</f>
        <v>#NAME?</v>
      </c>
      <c r="F15" s="98" t="e">
        <f>IF($A15&gt;0,VLOOKUP($A15,#REF!,8),"")</f>
        <v>#NAME?</v>
      </c>
      <c r="G15" s="69"/>
      <c r="H15" s="70"/>
      <c r="I15" s="70"/>
      <c r="J15" s="70"/>
      <c r="K15" s="173" t="e">
        <f>IF($A15&gt;0,VLOOKUP($A15,#REF!,16,0),"")</f>
        <v>#NAME?</v>
      </c>
      <c r="L15" s="174"/>
      <c r="M15" s="175"/>
    </row>
    <row r="16" spans="1:13" ht="20.100000000000001" customHeight="1">
      <c r="A16" t="e">
        <f>IF(B16&gt;VLOOKUP($E$2&amp;"-"&amp;$C$3,#REF!,2,FALSE),0,A15+1)</f>
        <v>#NAME?</v>
      </c>
      <c r="B16" s="65">
        <f t="shared" si="0"/>
        <v>9</v>
      </c>
      <c r="C16" s="66" t="e">
        <f>IF($A16&gt;0,VLOOKUP($A16,#REF!,4),"")</f>
        <v>#NAME?</v>
      </c>
      <c r="D16" s="67" t="e">
        <f>IF($A16&gt;0,VLOOKUP($A16,#REF!,5),"")</f>
        <v>#NAME?</v>
      </c>
      <c r="E16" s="68" t="e">
        <f>IF($A16&gt;0,VLOOKUP($A16,#REF!,6),"")</f>
        <v>#NAME?</v>
      </c>
      <c r="F16" s="98" t="e">
        <f>IF($A16&gt;0,VLOOKUP($A16,#REF!,8),"")</f>
        <v>#NAME?</v>
      </c>
      <c r="G16" s="69"/>
      <c r="H16" s="70"/>
      <c r="I16" s="70"/>
      <c r="J16" s="70"/>
      <c r="K16" s="173" t="e">
        <f>IF($A16&gt;0,VLOOKUP($A16,#REF!,16,0),"")</f>
        <v>#NAME?</v>
      </c>
      <c r="L16" s="174"/>
      <c r="M16" s="175"/>
    </row>
    <row r="17" spans="1:13" ht="20.100000000000001" customHeight="1">
      <c r="A17" t="e">
        <f>IF(B17&gt;VLOOKUP($E$2&amp;"-"&amp;$C$3,#REF!,2,FALSE),0,A16+1)</f>
        <v>#NAME?</v>
      </c>
      <c r="B17" s="65">
        <f t="shared" si="0"/>
        <v>10</v>
      </c>
      <c r="C17" s="66" t="e">
        <f>IF($A17&gt;0,VLOOKUP($A17,#REF!,4),"")</f>
        <v>#NAME?</v>
      </c>
      <c r="D17" s="67" t="e">
        <f>IF($A17&gt;0,VLOOKUP($A17,#REF!,5),"")</f>
        <v>#NAME?</v>
      </c>
      <c r="E17" s="68" t="e">
        <f>IF($A17&gt;0,VLOOKUP($A17,#REF!,6),"")</f>
        <v>#NAME?</v>
      </c>
      <c r="F17" s="98" t="e">
        <f>IF($A17&gt;0,VLOOKUP($A17,#REF!,8),"")</f>
        <v>#NAME?</v>
      </c>
      <c r="G17" s="69"/>
      <c r="H17" s="70"/>
      <c r="I17" s="70"/>
      <c r="J17" s="70"/>
      <c r="K17" s="173" t="e">
        <f>IF($A17&gt;0,VLOOKUP($A17,#REF!,16,0),"")</f>
        <v>#NAME?</v>
      </c>
      <c r="L17" s="174"/>
      <c r="M17" s="175"/>
    </row>
    <row r="18" spans="1:13" ht="20.100000000000001" customHeight="1">
      <c r="A18" t="e">
        <f>IF(B18&gt;VLOOKUP($E$2&amp;"-"&amp;$C$3,#REF!,2,FALSE),0,A17+1)</f>
        <v>#NAME?</v>
      </c>
      <c r="B18" s="65">
        <f t="shared" si="0"/>
        <v>11</v>
      </c>
      <c r="C18" s="66" t="e">
        <f>IF($A18&gt;0,VLOOKUP($A18,#REF!,4),"")</f>
        <v>#NAME?</v>
      </c>
      <c r="D18" s="67" t="e">
        <f>IF($A18&gt;0,VLOOKUP($A18,#REF!,5),"")</f>
        <v>#NAME?</v>
      </c>
      <c r="E18" s="68" t="e">
        <f>IF($A18&gt;0,VLOOKUP($A18,#REF!,6),"")</f>
        <v>#NAME?</v>
      </c>
      <c r="F18" s="98" t="e">
        <f>IF($A18&gt;0,VLOOKUP($A18,#REF!,8),"")</f>
        <v>#NAME?</v>
      </c>
      <c r="G18" s="69"/>
      <c r="H18" s="70"/>
      <c r="I18" s="70"/>
      <c r="J18" s="70"/>
      <c r="K18" s="173" t="e">
        <f>IF($A18&gt;0,VLOOKUP($A18,#REF!,16,0),"")</f>
        <v>#NAME?</v>
      </c>
      <c r="L18" s="174"/>
      <c r="M18" s="175"/>
    </row>
    <row r="19" spans="1:13" ht="20.100000000000001" customHeight="1">
      <c r="A19" t="e">
        <f>IF(B19&gt;VLOOKUP($E$2&amp;"-"&amp;$C$3,#REF!,2,FALSE),0,A18+1)</f>
        <v>#NAME?</v>
      </c>
      <c r="B19" s="65">
        <f t="shared" si="0"/>
        <v>12</v>
      </c>
      <c r="C19" s="66" t="e">
        <f>IF($A19&gt;0,VLOOKUP($A19,#REF!,4),"")</f>
        <v>#NAME?</v>
      </c>
      <c r="D19" s="67" t="e">
        <f>IF($A19&gt;0,VLOOKUP($A19,#REF!,5),"")</f>
        <v>#NAME?</v>
      </c>
      <c r="E19" s="68" t="e">
        <f>IF($A19&gt;0,VLOOKUP($A19,#REF!,6),"")</f>
        <v>#NAME?</v>
      </c>
      <c r="F19" s="98" t="e">
        <f>IF($A19&gt;0,VLOOKUP($A19,#REF!,8),"")</f>
        <v>#NAME?</v>
      </c>
      <c r="G19" s="69"/>
      <c r="H19" s="70"/>
      <c r="I19" s="70"/>
      <c r="J19" s="70"/>
      <c r="K19" s="173" t="e">
        <f>IF($A19&gt;0,VLOOKUP($A19,#REF!,16,0),"")</f>
        <v>#NAME?</v>
      </c>
      <c r="L19" s="174"/>
      <c r="M19" s="175"/>
    </row>
    <row r="20" spans="1:13" ht="20.100000000000001" customHeight="1">
      <c r="A20" t="e">
        <f>IF(B20&gt;VLOOKUP($E$2&amp;"-"&amp;$C$3,#REF!,2,FALSE),0,A19+1)</f>
        <v>#NAME?</v>
      </c>
      <c r="B20" s="65">
        <f t="shared" si="0"/>
        <v>13</v>
      </c>
      <c r="C20" s="66" t="e">
        <f>IF($A20&gt;0,VLOOKUP($A20,#REF!,4),"")</f>
        <v>#NAME?</v>
      </c>
      <c r="D20" s="67" t="e">
        <f>IF($A20&gt;0,VLOOKUP($A20,#REF!,5),"")</f>
        <v>#NAME?</v>
      </c>
      <c r="E20" s="68" t="e">
        <f>IF($A20&gt;0,VLOOKUP($A20,#REF!,6),"")</f>
        <v>#NAME?</v>
      </c>
      <c r="F20" s="98" t="e">
        <f>IF($A20&gt;0,VLOOKUP($A20,#REF!,8),"")</f>
        <v>#NAME?</v>
      </c>
      <c r="G20" s="69"/>
      <c r="H20" s="70"/>
      <c r="I20" s="70"/>
      <c r="J20" s="70"/>
      <c r="K20" s="173" t="e">
        <f>IF($A20&gt;0,VLOOKUP($A20,#REF!,16,0),"")</f>
        <v>#NAME?</v>
      </c>
      <c r="L20" s="174"/>
      <c r="M20" s="175"/>
    </row>
    <row r="21" spans="1:13" ht="20.100000000000001" customHeight="1">
      <c r="A21" t="e">
        <f>IF(B21&gt;VLOOKUP($E$2&amp;"-"&amp;$C$3,#REF!,2,FALSE),0,A20+1)</f>
        <v>#NAME?</v>
      </c>
      <c r="B21" s="65">
        <f t="shared" si="0"/>
        <v>14</v>
      </c>
      <c r="C21" s="66" t="e">
        <f>IF($A21&gt;0,VLOOKUP($A21,#REF!,4),"")</f>
        <v>#NAME?</v>
      </c>
      <c r="D21" s="67" t="e">
        <f>IF($A21&gt;0,VLOOKUP($A21,#REF!,5),"")</f>
        <v>#NAME?</v>
      </c>
      <c r="E21" s="68" t="e">
        <f>IF($A21&gt;0,VLOOKUP($A21,#REF!,6),"")</f>
        <v>#NAME?</v>
      </c>
      <c r="F21" s="98" t="e">
        <f>IF($A21&gt;0,VLOOKUP($A21,#REF!,8),"")</f>
        <v>#NAME?</v>
      </c>
      <c r="G21" s="69"/>
      <c r="H21" s="70"/>
      <c r="I21" s="70"/>
      <c r="J21" s="70"/>
      <c r="K21" s="173" t="e">
        <f>IF($A21&gt;0,VLOOKUP($A21,#REF!,16,0),"")</f>
        <v>#NAME?</v>
      </c>
      <c r="L21" s="174"/>
      <c r="M21" s="175"/>
    </row>
    <row r="22" spans="1:13" ht="20.100000000000001" customHeight="1">
      <c r="A22" t="e">
        <f>IF(B22&gt;VLOOKUP($E$2&amp;"-"&amp;$C$3,#REF!,2,FALSE),0,A21+1)</f>
        <v>#NAME?</v>
      </c>
      <c r="B22" s="65">
        <f t="shared" si="0"/>
        <v>15</v>
      </c>
      <c r="C22" s="66" t="e">
        <f>IF($A22&gt;0,VLOOKUP($A22,#REF!,4),"")</f>
        <v>#NAME?</v>
      </c>
      <c r="D22" s="67" t="e">
        <f>IF($A22&gt;0,VLOOKUP($A22,#REF!,5),"")</f>
        <v>#NAME?</v>
      </c>
      <c r="E22" s="68" t="e">
        <f>IF($A22&gt;0,VLOOKUP($A22,#REF!,6),"")</f>
        <v>#NAME?</v>
      </c>
      <c r="F22" s="98" t="e">
        <f>IF($A22&gt;0,VLOOKUP($A22,#REF!,8),"")</f>
        <v>#NAME?</v>
      </c>
      <c r="G22" s="69"/>
      <c r="H22" s="70"/>
      <c r="I22" s="70"/>
      <c r="J22" s="70"/>
      <c r="K22" s="173" t="e">
        <f>IF($A22&gt;0,VLOOKUP($A22,#REF!,16,0),"")</f>
        <v>#NAME?</v>
      </c>
      <c r="L22" s="174"/>
      <c r="M22" s="175"/>
    </row>
    <row r="23" spans="1:13" ht="20.100000000000001" customHeight="1">
      <c r="A23" t="e">
        <f>IF(B23&gt;VLOOKUP($E$2&amp;"-"&amp;$C$3,#REF!,2,FALSE),0,A22+1)</f>
        <v>#NAME?</v>
      </c>
      <c r="B23" s="65">
        <f t="shared" si="0"/>
        <v>16</v>
      </c>
      <c r="C23" s="66" t="e">
        <f>IF($A23&gt;0,VLOOKUP($A23,#REF!,4),"")</f>
        <v>#NAME?</v>
      </c>
      <c r="D23" s="67" t="e">
        <f>IF($A23&gt;0,VLOOKUP($A23,#REF!,5),"")</f>
        <v>#NAME?</v>
      </c>
      <c r="E23" s="68" t="e">
        <f>IF($A23&gt;0,VLOOKUP($A23,#REF!,6),"")</f>
        <v>#NAME?</v>
      </c>
      <c r="F23" s="98" t="e">
        <f>IF($A23&gt;0,VLOOKUP($A23,#REF!,8),"")</f>
        <v>#NAME?</v>
      </c>
      <c r="G23" s="69"/>
      <c r="H23" s="70"/>
      <c r="I23" s="70"/>
      <c r="J23" s="70"/>
      <c r="K23" s="173" t="e">
        <f>IF($A23&gt;0,VLOOKUP($A23,#REF!,16,0),"")</f>
        <v>#NAME?</v>
      </c>
      <c r="L23" s="174"/>
      <c r="M23" s="175"/>
    </row>
    <row r="24" spans="1:13" ht="20.100000000000001" customHeight="1">
      <c r="A24" t="e">
        <f>IF(B24&gt;VLOOKUP($E$2&amp;"-"&amp;$C$3,#REF!,2,FALSE),0,A23+1)</f>
        <v>#NAME?</v>
      </c>
      <c r="B24" s="65">
        <f t="shared" si="0"/>
        <v>17</v>
      </c>
      <c r="C24" s="66" t="e">
        <f>IF($A24&gt;0,VLOOKUP($A24,#REF!,4),"")</f>
        <v>#NAME?</v>
      </c>
      <c r="D24" s="67" t="e">
        <f>IF($A24&gt;0,VLOOKUP($A24,#REF!,5),"")</f>
        <v>#NAME?</v>
      </c>
      <c r="E24" s="68" t="e">
        <f>IF($A24&gt;0,VLOOKUP($A24,#REF!,6),"")</f>
        <v>#NAME?</v>
      </c>
      <c r="F24" s="98" t="e">
        <f>IF($A24&gt;0,VLOOKUP($A24,#REF!,8),"")</f>
        <v>#NAME?</v>
      </c>
      <c r="G24" s="69"/>
      <c r="H24" s="70"/>
      <c r="I24" s="70"/>
      <c r="J24" s="70"/>
      <c r="K24" s="173" t="e">
        <f>IF($A24&gt;0,VLOOKUP($A24,#REF!,16,0),"")</f>
        <v>#NAME?</v>
      </c>
      <c r="L24" s="174"/>
      <c r="M24" s="175"/>
    </row>
    <row r="25" spans="1:13" ht="20.100000000000001" customHeight="1">
      <c r="A25" t="e">
        <f>IF(B25&gt;VLOOKUP($E$2&amp;"-"&amp;$C$3,#REF!,2,FALSE),0,A24+1)</f>
        <v>#NAME?</v>
      </c>
      <c r="B25" s="65">
        <f t="shared" si="0"/>
        <v>18</v>
      </c>
      <c r="C25" s="66" t="e">
        <f>IF($A25&gt;0,VLOOKUP($A25,#REF!,4),"")</f>
        <v>#NAME?</v>
      </c>
      <c r="D25" s="67" t="e">
        <f>IF($A25&gt;0,VLOOKUP($A25,#REF!,5),"")</f>
        <v>#NAME?</v>
      </c>
      <c r="E25" s="68" t="e">
        <f>IF($A25&gt;0,VLOOKUP($A25,#REF!,6),"")</f>
        <v>#NAME?</v>
      </c>
      <c r="F25" s="98" t="e">
        <f>IF($A25&gt;0,VLOOKUP($A25,#REF!,8),"")</f>
        <v>#NAME?</v>
      </c>
      <c r="G25" s="69"/>
      <c r="H25" s="70"/>
      <c r="I25" s="70"/>
      <c r="J25" s="70"/>
      <c r="K25" s="173" t="e">
        <f>IF($A25&gt;0,VLOOKUP($A25,#REF!,16,0),"")</f>
        <v>#NAME?</v>
      </c>
      <c r="L25" s="174"/>
      <c r="M25" s="175"/>
    </row>
    <row r="26" spans="1:13" ht="20.100000000000001" customHeight="1">
      <c r="A26" t="e">
        <f>IF(B26&gt;VLOOKUP($E$2&amp;"-"&amp;$C$3,#REF!,2,FALSE),0,A25+1)</f>
        <v>#NAME?</v>
      </c>
      <c r="B26" s="65">
        <f t="shared" si="0"/>
        <v>19</v>
      </c>
      <c r="C26" s="66" t="e">
        <f>IF($A26&gt;0,VLOOKUP($A26,#REF!,4),"")</f>
        <v>#NAME?</v>
      </c>
      <c r="D26" s="67" t="e">
        <f>IF($A26&gt;0,VLOOKUP($A26,#REF!,5),"")</f>
        <v>#NAME?</v>
      </c>
      <c r="E26" s="68" t="e">
        <f>IF($A26&gt;0,VLOOKUP($A26,#REF!,6),"")</f>
        <v>#NAME?</v>
      </c>
      <c r="F26" s="98" t="e">
        <f>IF($A26&gt;0,VLOOKUP($A26,#REF!,8),"")</f>
        <v>#NAME?</v>
      </c>
      <c r="G26" s="69"/>
      <c r="H26" s="70"/>
      <c r="I26" s="70"/>
      <c r="J26" s="70"/>
      <c r="K26" s="173" t="e">
        <f>IF($A26&gt;0,VLOOKUP($A26,#REF!,16,0),"")</f>
        <v>#NAME?</v>
      </c>
      <c r="L26" s="174"/>
      <c r="M26" s="175"/>
    </row>
    <row r="27" spans="1:13" ht="20.100000000000001" customHeight="1">
      <c r="A27" t="e">
        <f>IF(B27&gt;VLOOKUP($E$2&amp;"-"&amp;$C$3,#REF!,2,FALSE),0,A26+1)</f>
        <v>#NAME?</v>
      </c>
      <c r="B27" s="65">
        <f t="shared" si="0"/>
        <v>20</v>
      </c>
      <c r="C27" s="66" t="e">
        <f>IF($A27&gt;0,VLOOKUP($A27,#REF!,4),"")</f>
        <v>#NAME?</v>
      </c>
      <c r="D27" s="67" t="e">
        <f>IF($A27&gt;0,VLOOKUP($A27,#REF!,5),"")</f>
        <v>#NAME?</v>
      </c>
      <c r="E27" s="68" t="e">
        <f>IF($A27&gt;0,VLOOKUP($A27,#REF!,6),"")</f>
        <v>#NAME?</v>
      </c>
      <c r="F27" s="98" t="e">
        <f>IF($A27&gt;0,VLOOKUP($A27,#REF!,8),"")</f>
        <v>#NAME?</v>
      </c>
      <c r="G27" s="69"/>
      <c r="H27" s="70"/>
      <c r="I27" s="70"/>
      <c r="J27" s="70"/>
      <c r="K27" s="173" t="e">
        <f>IF($A27&gt;0,VLOOKUP($A27,#REF!,16,0),"")</f>
        <v>#NAME?</v>
      </c>
      <c r="L27" s="174"/>
      <c r="M27" s="175"/>
    </row>
    <row r="28" spans="1:13" ht="20.100000000000001" customHeight="1">
      <c r="A28" t="e">
        <f>IF(B28&gt;VLOOKUP($E$2&amp;"-"&amp;$C$3,#REF!,2,FALSE),0,A27+1)</f>
        <v>#NAME?</v>
      </c>
      <c r="B28" s="65">
        <f t="shared" si="0"/>
        <v>21</v>
      </c>
      <c r="C28" s="66" t="e">
        <f>IF($A28&gt;0,VLOOKUP($A28,#REF!,4),"")</f>
        <v>#NAME?</v>
      </c>
      <c r="D28" s="67" t="e">
        <f>IF($A28&gt;0,VLOOKUP($A28,#REF!,5),"")</f>
        <v>#NAME?</v>
      </c>
      <c r="E28" s="68" t="e">
        <f>IF($A28&gt;0,VLOOKUP($A28,#REF!,6),"")</f>
        <v>#NAME?</v>
      </c>
      <c r="F28" s="98" t="e">
        <f>IF($A28&gt;0,VLOOKUP($A28,#REF!,8),"")</f>
        <v>#NAME?</v>
      </c>
      <c r="G28" s="69"/>
      <c r="H28" s="70"/>
      <c r="I28" s="70"/>
      <c r="J28" s="70"/>
      <c r="K28" s="173" t="e">
        <f>IF($A28&gt;0,VLOOKUP($A28,#REF!,16,0),"")</f>
        <v>#NAME?</v>
      </c>
      <c r="L28" s="174"/>
      <c r="M28" s="175"/>
    </row>
    <row r="29" spans="1:13" ht="20.100000000000001" customHeight="1">
      <c r="A29" t="e">
        <f>IF(B29&gt;VLOOKUP($E$2&amp;"-"&amp;$C$3,#REF!,2,FALSE),0,A28+1)</f>
        <v>#NAME?</v>
      </c>
      <c r="B29" s="65">
        <f t="shared" si="0"/>
        <v>22</v>
      </c>
      <c r="C29" s="66" t="e">
        <f>IF($A29&gt;0,VLOOKUP($A29,#REF!,4),"")</f>
        <v>#NAME?</v>
      </c>
      <c r="D29" s="67" t="e">
        <f>IF($A29&gt;0,VLOOKUP($A29,#REF!,5),"")</f>
        <v>#NAME?</v>
      </c>
      <c r="E29" s="68" t="e">
        <f>IF($A29&gt;0,VLOOKUP($A29,#REF!,6),"")</f>
        <v>#NAME?</v>
      </c>
      <c r="F29" s="98" t="e">
        <f>IF($A29&gt;0,VLOOKUP($A29,#REF!,8),"")</f>
        <v>#NAME?</v>
      </c>
      <c r="G29" s="69"/>
      <c r="H29" s="70"/>
      <c r="I29" s="70"/>
      <c r="J29" s="70"/>
      <c r="K29" s="173" t="e">
        <f>IF($A29&gt;0,VLOOKUP($A29,#REF!,16,0),"")</f>
        <v>#NAME?</v>
      </c>
      <c r="L29" s="174"/>
      <c r="M29" s="175"/>
    </row>
    <row r="30" spans="1:13" ht="20.100000000000001" customHeight="1">
      <c r="A30" t="e">
        <f>IF(B30&gt;VLOOKUP($E$2&amp;"-"&amp;$C$3,#REF!,2,FALSE),0,A29+1)</f>
        <v>#NAME?</v>
      </c>
      <c r="B30" s="65">
        <f t="shared" si="0"/>
        <v>23</v>
      </c>
      <c r="C30" s="66" t="e">
        <f>IF($A30&gt;0,VLOOKUP($A30,#REF!,4),"")</f>
        <v>#NAME?</v>
      </c>
      <c r="D30" s="67" t="e">
        <f>IF($A30&gt;0,VLOOKUP($A30,#REF!,5),"")</f>
        <v>#NAME?</v>
      </c>
      <c r="E30" s="68" t="e">
        <f>IF($A30&gt;0,VLOOKUP($A30,#REF!,6),"")</f>
        <v>#NAME?</v>
      </c>
      <c r="F30" s="98" t="e">
        <f>IF($A30&gt;0,VLOOKUP($A30,#REF!,8),"")</f>
        <v>#NAME?</v>
      </c>
      <c r="G30" s="69"/>
      <c r="H30" s="70"/>
      <c r="I30" s="70"/>
      <c r="J30" s="70"/>
      <c r="K30" s="173" t="e">
        <f>IF($A30&gt;0,VLOOKUP($A30,#REF!,16,0),"")</f>
        <v>#NAME?</v>
      </c>
      <c r="L30" s="174"/>
      <c r="M30" s="175"/>
    </row>
    <row r="31" spans="1:13" ht="20.100000000000001" customHeight="1">
      <c r="A31" t="e">
        <f>IF(B31&gt;VLOOKUP($E$2&amp;"-"&amp;$C$3,#REF!,2,FALSE),0,A30+1)</f>
        <v>#NAME?</v>
      </c>
      <c r="B31" s="65">
        <f t="shared" si="0"/>
        <v>24</v>
      </c>
      <c r="C31" s="66" t="e">
        <f>IF($A31&gt;0,VLOOKUP($A31,#REF!,4),"")</f>
        <v>#NAME?</v>
      </c>
      <c r="D31" s="67" t="e">
        <f>IF($A31&gt;0,VLOOKUP($A31,#REF!,5),"")</f>
        <v>#NAME?</v>
      </c>
      <c r="E31" s="68" t="e">
        <f>IF($A31&gt;0,VLOOKUP($A31,#REF!,6),"")</f>
        <v>#NAME?</v>
      </c>
      <c r="F31" s="98" t="e">
        <f>IF($A31&gt;0,VLOOKUP($A31,#REF!,8),"")</f>
        <v>#NAME?</v>
      </c>
      <c r="G31" s="69"/>
      <c r="H31" s="70"/>
      <c r="I31" s="70"/>
      <c r="J31" s="70"/>
      <c r="K31" s="173" t="e">
        <f>IF($A31&gt;0,VLOOKUP($A31,#REF!,16,0),"")</f>
        <v>#NAME?</v>
      </c>
      <c r="L31" s="174"/>
      <c r="M31" s="175"/>
    </row>
    <row r="32" spans="1:13" ht="20.100000000000001" customHeight="1">
      <c r="A32" t="e">
        <f>IF(B32&gt;VLOOKUP($E$2&amp;"-"&amp;$C$3,#REF!,2,FALSE),0,A31+1)</f>
        <v>#NAME?</v>
      </c>
      <c r="B32" s="65">
        <f t="shared" si="0"/>
        <v>25</v>
      </c>
      <c r="C32" s="66" t="e">
        <f>IF($A32&gt;0,VLOOKUP($A32,#REF!,4),"")</f>
        <v>#NAME?</v>
      </c>
      <c r="D32" s="67" t="e">
        <f>IF($A32&gt;0,VLOOKUP($A32,#REF!,5),"")</f>
        <v>#NAME?</v>
      </c>
      <c r="E32" s="68" t="e">
        <f>IF($A32&gt;0,VLOOKUP($A32,#REF!,6),"")</f>
        <v>#NAME?</v>
      </c>
      <c r="F32" s="98" t="e">
        <f>IF($A32&gt;0,VLOOKUP($A32,#REF!,8),"")</f>
        <v>#NAME?</v>
      </c>
      <c r="G32" s="69"/>
      <c r="H32" s="70"/>
      <c r="I32" s="70"/>
      <c r="J32" s="70"/>
      <c r="K32" s="173" t="e">
        <f>IF($A32&gt;0,VLOOKUP($A32,#REF!,16,0),"")</f>
        <v>#NAME?</v>
      </c>
      <c r="L32" s="174"/>
      <c r="M32" s="175"/>
    </row>
    <row r="33" spans="1:13" ht="20.100000000000001" customHeight="1">
      <c r="A33" t="e">
        <f>IF(B33&gt;VLOOKUP($E$2&amp;"-"&amp;$C$3,#REF!,2,FALSE),0,A32+1)</f>
        <v>#NAME?</v>
      </c>
      <c r="B33" s="65">
        <f t="shared" si="0"/>
        <v>26</v>
      </c>
      <c r="C33" s="66" t="e">
        <f>IF($A33&gt;0,VLOOKUP($A33,#REF!,4),"")</f>
        <v>#NAME?</v>
      </c>
      <c r="D33" s="67" t="e">
        <f>IF($A33&gt;0,VLOOKUP($A33,#REF!,5),"")</f>
        <v>#NAME?</v>
      </c>
      <c r="E33" s="68" t="e">
        <f>IF($A33&gt;0,VLOOKUP($A33,#REF!,6),"")</f>
        <v>#NAME?</v>
      </c>
      <c r="F33" s="98" t="e">
        <f>IF($A33&gt;0,VLOOKUP($A33,#REF!,8),"")</f>
        <v>#NAME?</v>
      </c>
      <c r="G33" s="69"/>
      <c r="H33" s="70"/>
      <c r="I33" s="70"/>
      <c r="J33" s="70"/>
      <c r="K33" s="173" t="e">
        <f>IF($A33&gt;0,VLOOKUP($A33,#REF!,16,0),"")</f>
        <v>#NAME?</v>
      </c>
      <c r="L33" s="174"/>
      <c r="M33" s="175"/>
    </row>
    <row r="34" spans="1:13" ht="20.100000000000001" customHeight="1">
      <c r="A34" t="e">
        <f>IF(B34&gt;VLOOKUP($E$2&amp;"-"&amp;$C$3,#REF!,2,FALSE),0,A33+1)</f>
        <v>#NAME?</v>
      </c>
      <c r="B34" s="65">
        <f t="shared" si="0"/>
        <v>27</v>
      </c>
      <c r="C34" s="66" t="e">
        <f>IF($A34&gt;0,VLOOKUP($A34,#REF!,4),"")</f>
        <v>#NAME?</v>
      </c>
      <c r="D34" s="67" t="e">
        <f>IF($A34&gt;0,VLOOKUP($A34,#REF!,5),"")</f>
        <v>#NAME?</v>
      </c>
      <c r="E34" s="68" t="e">
        <f>IF($A34&gt;0,VLOOKUP($A34,#REF!,6),"")</f>
        <v>#NAME?</v>
      </c>
      <c r="F34" s="98" t="e">
        <f>IF($A34&gt;0,VLOOKUP($A34,#REF!,8),"")</f>
        <v>#NAME?</v>
      </c>
      <c r="G34" s="69"/>
      <c r="H34" s="70"/>
      <c r="I34" s="70"/>
      <c r="J34" s="70"/>
      <c r="K34" s="173" t="e">
        <f>IF($A34&gt;0,VLOOKUP($A34,#REF!,16,0),"")</f>
        <v>#NAME?</v>
      </c>
      <c r="L34" s="174"/>
      <c r="M34" s="175"/>
    </row>
    <row r="35" spans="1:13" ht="20.100000000000001" customHeight="1">
      <c r="A35" t="e">
        <f>IF(B35&gt;VLOOKUP($E$2&amp;"-"&amp;$C$3,#REF!,2,FALSE),0,A34+1)</f>
        <v>#NAME?</v>
      </c>
      <c r="B35" s="65">
        <f t="shared" si="0"/>
        <v>28</v>
      </c>
      <c r="C35" s="66" t="e">
        <f>IF($A35&gt;0,VLOOKUP($A35,#REF!,4),"")</f>
        <v>#NAME?</v>
      </c>
      <c r="D35" s="67" t="e">
        <f>IF($A35&gt;0,VLOOKUP($A35,#REF!,5),"")</f>
        <v>#NAME?</v>
      </c>
      <c r="E35" s="68" t="e">
        <f>IF($A35&gt;0,VLOOKUP($A35,#REF!,6),"")</f>
        <v>#NAME?</v>
      </c>
      <c r="F35" s="98" t="e">
        <f>IF($A35&gt;0,VLOOKUP($A35,#REF!,8),"")</f>
        <v>#NAME?</v>
      </c>
      <c r="G35" s="69"/>
      <c r="H35" s="70"/>
      <c r="I35" s="70"/>
      <c r="J35" s="70"/>
      <c r="K35" s="173" t="e">
        <f>IF($A35&gt;0,VLOOKUP($A35,#REF!,16,0),"")</f>
        <v>#NAME?</v>
      </c>
      <c r="L35" s="174"/>
      <c r="M35" s="175"/>
    </row>
    <row r="36" spans="1:13" ht="20.100000000000001" customHeight="1">
      <c r="A36" t="e">
        <f>IF(B36&gt;VLOOKUP($E$2&amp;"-"&amp;$C$3,#REF!,2,FALSE),0,A35+1)</f>
        <v>#NAME?</v>
      </c>
      <c r="B36" s="65">
        <f t="shared" si="0"/>
        <v>29</v>
      </c>
      <c r="C36" s="66" t="e">
        <f>IF($A36&gt;0,VLOOKUP($A36,#REF!,4),"")</f>
        <v>#NAME?</v>
      </c>
      <c r="D36" s="67" t="e">
        <f>IF($A36&gt;0,VLOOKUP($A36,#REF!,5),"")</f>
        <v>#NAME?</v>
      </c>
      <c r="E36" s="68" t="e">
        <f>IF($A36&gt;0,VLOOKUP($A36,#REF!,6),"")</f>
        <v>#NAME?</v>
      </c>
      <c r="F36" s="98" t="e">
        <f>IF($A36&gt;0,VLOOKUP($A36,#REF!,8),"")</f>
        <v>#NAME?</v>
      </c>
      <c r="G36" s="69"/>
      <c r="H36" s="70"/>
      <c r="I36" s="70"/>
      <c r="J36" s="70"/>
      <c r="K36" s="173" t="e">
        <f>IF($A36&gt;0,VLOOKUP($A36,#REF!,16,0),"")</f>
        <v>#NAME?</v>
      </c>
      <c r="L36" s="174"/>
      <c r="M36" s="175"/>
    </row>
    <row r="37" spans="1:13" ht="20.100000000000001" customHeight="1">
      <c r="A37" t="e">
        <f>IF(B37&gt;VLOOKUP($E$2&amp;"-"&amp;$C$3,#REF!,2,FALSE),0,A36+1)</f>
        <v>#NAME?</v>
      </c>
      <c r="B37" s="72">
        <f t="shared" si="0"/>
        <v>30</v>
      </c>
      <c r="C37" s="66" t="e">
        <f>IF($A37&gt;0,VLOOKUP($A37,#REF!,4),"")</f>
        <v>#NAME?</v>
      </c>
      <c r="D37" s="67" t="e">
        <f>IF($A37&gt;0,VLOOKUP($A37,#REF!,5),"")</f>
        <v>#NAME?</v>
      </c>
      <c r="E37" s="68" t="e">
        <f>IF($A37&gt;0,VLOOKUP($A37,#REF!,6),"")</f>
        <v>#NAME?</v>
      </c>
      <c r="F37" s="98" t="e">
        <f>IF($A37&gt;0,VLOOKUP($A37,#REF!,8),"")</f>
        <v>#NAME?</v>
      </c>
      <c r="G37" s="73"/>
      <c r="H37" s="74"/>
      <c r="I37" s="74"/>
      <c r="J37" s="74"/>
      <c r="K37" s="173" t="e">
        <f>IF($A37&gt;0,VLOOKUP($A37,#REF!,16,0),"")</f>
        <v>#NAME?</v>
      </c>
      <c r="L37" s="174"/>
      <c r="M37" s="175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#NAME?</v>
      </c>
      <c r="B44" s="92">
        <f>B37+1</f>
        <v>31</v>
      </c>
      <c r="C44" s="93" t="e">
        <f>IF($A44&gt;0,VLOOKUP($A44,#REF!,4),"")</f>
        <v>#NAME?</v>
      </c>
      <c r="D44" s="94" t="e">
        <f>IF($A44&gt;0,VLOOKUP($A44,#REF!,5),"")</f>
        <v>#NAME?</v>
      </c>
      <c r="E44" s="95" t="e">
        <f>IF($A44&gt;0,VLOOKUP($A44,#REF!,6),"")</f>
        <v>#NAME?</v>
      </c>
      <c r="F44" s="99" t="e">
        <f>IF($A44&gt;0,VLOOKUP($A44,#REF!,8),"")</f>
        <v>#NAME?</v>
      </c>
      <c r="G44" s="96"/>
      <c r="H44" s="97"/>
      <c r="I44" s="97"/>
      <c r="J44" s="97"/>
      <c r="K44" s="183" t="e">
        <f>IF($A44&gt;0,VLOOKUP($A44,#REF!,16,0),"")</f>
        <v>#NAME?</v>
      </c>
      <c r="L44" s="184"/>
      <c r="M44" s="185"/>
    </row>
    <row r="45" spans="1:13" ht="20.100000000000001" customHeight="1">
      <c r="A45" t="e">
        <f>IF(B45&gt;VLOOKUP($E$2&amp;"-"&amp;$C$3,#REF!,2,FALSE),0,A44+1)</f>
        <v>#NAME?</v>
      </c>
      <c r="B45" s="65">
        <f t="shared" si="0"/>
        <v>32</v>
      </c>
      <c r="C45" s="66" t="e">
        <f>IF($A45&gt;0,VLOOKUP($A45,#REF!,4),"")</f>
        <v>#NAME?</v>
      </c>
      <c r="D45" s="67" t="e">
        <f>IF($A45&gt;0,VLOOKUP($A45,#REF!,5),"")</f>
        <v>#NAME?</v>
      </c>
      <c r="E45" s="68" t="e">
        <f>IF($A45&gt;0,VLOOKUP($A45,#REF!,6),"")</f>
        <v>#NAME?</v>
      </c>
      <c r="F45" s="98" t="e">
        <f>IF($A45&gt;0,VLOOKUP($A45,#REF!,8),"")</f>
        <v>#NAME?</v>
      </c>
      <c r="G45" s="69"/>
      <c r="H45" s="70"/>
      <c r="I45" s="70"/>
      <c r="J45" s="70"/>
      <c r="K45" s="173" t="e">
        <f>IF($A45&gt;0,VLOOKUP($A45,#REF!,16,0),"")</f>
        <v>#NAME?</v>
      </c>
      <c r="L45" s="174"/>
      <c r="M45" s="175"/>
    </row>
    <row r="46" spans="1:13" ht="20.100000000000001" customHeight="1">
      <c r="A46" t="e">
        <f>IF(B46&gt;VLOOKUP($E$2&amp;"-"&amp;$C$3,#REF!,2,FALSE),0,A45+1)</f>
        <v>#NAME?</v>
      </c>
      <c r="B46" s="65">
        <f t="shared" si="0"/>
        <v>33</v>
      </c>
      <c r="C46" s="66" t="e">
        <f>IF($A46&gt;0,VLOOKUP($A46,#REF!,4),"")</f>
        <v>#NAME?</v>
      </c>
      <c r="D46" s="67" t="e">
        <f>IF($A46&gt;0,VLOOKUP($A46,#REF!,5),"")</f>
        <v>#NAME?</v>
      </c>
      <c r="E46" s="68" t="e">
        <f>IF($A46&gt;0,VLOOKUP($A46,#REF!,6),"")</f>
        <v>#NAME?</v>
      </c>
      <c r="F46" s="98" t="e">
        <f>IF($A46&gt;0,VLOOKUP($A46,#REF!,8),"")</f>
        <v>#NAME?</v>
      </c>
      <c r="G46" s="69"/>
      <c r="H46" s="70"/>
      <c r="I46" s="70"/>
      <c r="J46" s="70"/>
      <c r="K46" s="173" t="e">
        <f>IF($A46&gt;0,VLOOKUP($A46,#REF!,16,0),"")</f>
        <v>#NAME?</v>
      </c>
      <c r="L46" s="174"/>
      <c r="M46" s="175"/>
    </row>
    <row r="47" spans="1:13" ht="20.100000000000001" customHeight="1">
      <c r="A47" t="e">
        <f>IF(B47&gt;VLOOKUP($E$2&amp;"-"&amp;$C$3,#REF!,2,FALSE),0,A46+1)</f>
        <v>#NAME?</v>
      </c>
      <c r="B47" s="65">
        <f t="shared" si="0"/>
        <v>34</v>
      </c>
      <c r="C47" s="66" t="e">
        <f>IF($A47&gt;0,VLOOKUP($A47,#REF!,4),"")</f>
        <v>#NAME?</v>
      </c>
      <c r="D47" s="67" t="e">
        <f>IF($A47&gt;0,VLOOKUP($A47,#REF!,5),"")</f>
        <v>#NAME?</v>
      </c>
      <c r="E47" s="68" t="e">
        <f>IF($A47&gt;0,VLOOKUP($A47,#REF!,6),"")</f>
        <v>#NAME?</v>
      </c>
      <c r="F47" s="98" t="e">
        <f>IF($A47&gt;0,VLOOKUP($A47,#REF!,8),"")</f>
        <v>#NAME?</v>
      </c>
      <c r="G47" s="69"/>
      <c r="H47" s="70"/>
      <c r="I47" s="70"/>
      <c r="J47" s="70"/>
      <c r="K47" s="173" t="e">
        <f>IF($A47&gt;0,VLOOKUP($A47,#REF!,16,0),"")</f>
        <v>#NAME?</v>
      </c>
      <c r="L47" s="174"/>
      <c r="M47" s="175"/>
    </row>
    <row r="48" spans="1:13" ht="20.100000000000001" customHeight="1">
      <c r="A48" t="e">
        <f>IF(B48&gt;VLOOKUP($E$2&amp;"-"&amp;$C$3,#REF!,2,FALSE),0,A47+1)</f>
        <v>#NAME?</v>
      </c>
      <c r="B48" s="65">
        <f t="shared" si="0"/>
        <v>35</v>
      </c>
      <c r="C48" s="66" t="e">
        <f>IF($A48&gt;0,VLOOKUP($A48,#REF!,4),"")</f>
        <v>#NAME?</v>
      </c>
      <c r="D48" s="67" t="e">
        <f>IF($A48&gt;0,VLOOKUP($A48,#REF!,5),"")</f>
        <v>#NAME?</v>
      </c>
      <c r="E48" s="68" t="e">
        <f>IF($A48&gt;0,VLOOKUP($A48,#REF!,6),"")</f>
        <v>#NAME?</v>
      </c>
      <c r="F48" s="98" t="e">
        <f>IF($A48&gt;0,VLOOKUP($A48,#REF!,8),"")</f>
        <v>#NAME?</v>
      </c>
      <c r="G48" s="69"/>
      <c r="H48" s="70"/>
      <c r="I48" s="70"/>
      <c r="J48" s="70"/>
      <c r="K48" s="173" t="e">
        <f>IF($A48&gt;0,VLOOKUP($A48,#REF!,16,0),"")</f>
        <v>#NAME?</v>
      </c>
      <c r="L48" s="174"/>
      <c r="M48" s="175"/>
    </row>
    <row r="49" spans="1:13" ht="20.100000000000001" customHeight="1">
      <c r="A49" t="e">
        <f>IF(B49&gt;VLOOKUP($E$2&amp;"-"&amp;$C$3,#REF!,2,FALSE),0,A48+1)</f>
        <v>#NAME?</v>
      </c>
      <c r="B49" s="65">
        <f t="shared" si="0"/>
        <v>36</v>
      </c>
      <c r="C49" s="66" t="e">
        <f>IF($A49&gt;0,VLOOKUP($A49,#REF!,4),"")</f>
        <v>#NAME?</v>
      </c>
      <c r="D49" s="67" t="e">
        <f>IF($A49&gt;0,VLOOKUP($A49,#REF!,5),"")</f>
        <v>#NAME?</v>
      </c>
      <c r="E49" s="68" t="e">
        <f>IF($A49&gt;0,VLOOKUP($A49,#REF!,6),"")</f>
        <v>#NAME?</v>
      </c>
      <c r="F49" s="98" t="e">
        <f>IF($A49&gt;0,VLOOKUP($A49,#REF!,8),"")</f>
        <v>#NAME?</v>
      </c>
      <c r="G49" s="69"/>
      <c r="H49" s="70"/>
      <c r="I49" s="70"/>
      <c r="J49" s="70"/>
      <c r="K49" s="173" t="e">
        <f>IF($A49&gt;0,VLOOKUP($A49,#REF!,16,0),"")</f>
        <v>#NAME?</v>
      </c>
      <c r="L49" s="174"/>
      <c r="M49" s="175"/>
    </row>
    <row r="50" spans="1:13" ht="20.100000000000001" customHeight="1">
      <c r="A50" t="e">
        <f>IF(B50&gt;VLOOKUP($E$2&amp;"-"&amp;$C$3,#REF!,2,FALSE),0,A49+1)</f>
        <v>#NAME?</v>
      </c>
      <c r="B50" s="65">
        <f t="shared" si="0"/>
        <v>37</v>
      </c>
      <c r="C50" s="66" t="e">
        <f>IF($A50&gt;0,VLOOKUP($A50,#REF!,4),"")</f>
        <v>#NAME?</v>
      </c>
      <c r="D50" s="67" t="e">
        <f>IF($A50&gt;0,VLOOKUP($A50,#REF!,5),"")</f>
        <v>#NAME?</v>
      </c>
      <c r="E50" s="68" t="e">
        <f>IF($A50&gt;0,VLOOKUP($A50,#REF!,6),"")</f>
        <v>#NAME?</v>
      </c>
      <c r="F50" s="98" t="e">
        <f>IF($A50&gt;0,VLOOKUP($A50,#REF!,8),"")</f>
        <v>#NAME?</v>
      </c>
      <c r="G50" s="69"/>
      <c r="H50" s="70"/>
      <c r="I50" s="70"/>
      <c r="J50" s="70"/>
      <c r="K50" s="173" t="e">
        <f>IF($A50&gt;0,VLOOKUP($A50,#REF!,16,0),"")</f>
        <v>#NAME?</v>
      </c>
      <c r="L50" s="174"/>
      <c r="M50" s="175"/>
    </row>
    <row r="51" spans="1:13" ht="20.100000000000001" customHeight="1">
      <c r="A51" t="e">
        <f>IF(B51&gt;VLOOKUP($E$2&amp;"-"&amp;$C$3,#REF!,2,FALSE),0,A50+1)</f>
        <v>#NAME?</v>
      </c>
      <c r="B51" s="65">
        <f t="shared" si="0"/>
        <v>38</v>
      </c>
      <c r="C51" s="66" t="e">
        <f>IF($A51&gt;0,VLOOKUP($A51,#REF!,4),"")</f>
        <v>#NAME?</v>
      </c>
      <c r="D51" s="67" t="e">
        <f>IF($A51&gt;0,VLOOKUP($A51,#REF!,5),"")</f>
        <v>#NAME?</v>
      </c>
      <c r="E51" s="68" t="e">
        <f>IF($A51&gt;0,VLOOKUP($A51,#REF!,6),"")</f>
        <v>#NAME?</v>
      </c>
      <c r="F51" s="98" t="e">
        <f>IF($A51&gt;0,VLOOKUP($A51,#REF!,8),"")</f>
        <v>#NAME?</v>
      </c>
      <c r="G51" s="69"/>
      <c r="H51" s="70"/>
      <c r="I51" s="70"/>
      <c r="J51" s="70"/>
      <c r="K51" s="173" t="e">
        <f>IF($A51&gt;0,VLOOKUP($A51,#REF!,16,0),"")</f>
        <v>#NAME?</v>
      </c>
      <c r="L51" s="174"/>
      <c r="M51" s="175"/>
    </row>
    <row r="52" spans="1:13" ht="20.100000000000001" customHeight="1">
      <c r="A52" t="e">
        <f>IF(B52&gt;VLOOKUP($E$2&amp;"-"&amp;$C$3,#REF!,2,FALSE),0,A51+1)</f>
        <v>#NAME?</v>
      </c>
      <c r="B52" s="65">
        <f t="shared" si="0"/>
        <v>39</v>
      </c>
      <c r="C52" s="66" t="e">
        <f>IF($A52&gt;0,VLOOKUP($A52,#REF!,4),"")</f>
        <v>#NAME?</v>
      </c>
      <c r="D52" s="67" t="e">
        <f>IF($A52&gt;0,VLOOKUP($A52,#REF!,5),"")</f>
        <v>#NAME?</v>
      </c>
      <c r="E52" s="68" t="e">
        <f>IF($A52&gt;0,VLOOKUP($A52,#REF!,6),"")</f>
        <v>#NAME?</v>
      </c>
      <c r="F52" s="98" t="e">
        <f>IF($A52&gt;0,VLOOKUP($A52,#REF!,8),"")</f>
        <v>#NAME?</v>
      </c>
      <c r="G52" s="69"/>
      <c r="H52" s="70"/>
      <c r="I52" s="70"/>
      <c r="J52" s="70"/>
      <c r="K52" s="173" t="e">
        <f>IF($A52&gt;0,VLOOKUP($A52,#REF!,16,0),"")</f>
        <v>#NAME?</v>
      </c>
      <c r="L52" s="174"/>
      <c r="M52" s="175"/>
    </row>
    <row r="53" spans="1:13" ht="20.100000000000001" customHeight="1">
      <c r="A53" t="e">
        <f>IF(B53&gt;VLOOKUP($E$2&amp;"-"&amp;$C$3,#REF!,2,FALSE),0,A52+1)</f>
        <v>#NAME?</v>
      </c>
      <c r="B53" s="65">
        <f t="shared" si="0"/>
        <v>40</v>
      </c>
      <c r="C53" s="66" t="e">
        <f>IF($A53&gt;0,VLOOKUP($A53,#REF!,4),"")</f>
        <v>#NAME?</v>
      </c>
      <c r="D53" s="67" t="e">
        <f>IF($A53&gt;0,VLOOKUP($A53,#REF!,5),"")</f>
        <v>#NAME?</v>
      </c>
      <c r="E53" s="68" t="e">
        <f>IF($A53&gt;0,VLOOKUP($A53,#REF!,6),"")</f>
        <v>#NAME?</v>
      </c>
      <c r="F53" s="98" t="e">
        <f>IF($A53&gt;0,VLOOKUP($A53,#REF!,8),"")</f>
        <v>#NAME?</v>
      </c>
      <c r="G53" s="69"/>
      <c r="H53" s="70"/>
      <c r="I53" s="70"/>
      <c r="J53" s="70"/>
      <c r="K53" s="173" t="e">
        <f>IF($A53&gt;0,VLOOKUP($A53,#REF!,16,0),"")</f>
        <v>#NAME?</v>
      </c>
      <c r="L53" s="174"/>
      <c r="M53" s="175"/>
    </row>
    <row r="54" spans="1:13" ht="20.100000000000001" customHeight="1">
      <c r="A54" t="e">
        <f>IF(B54&gt;VLOOKUP($E$2&amp;"-"&amp;$C$3,#REF!,2,FALSE),0,A53+1)</f>
        <v>#NAME?</v>
      </c>
      <c r="B54" s="65">
        <f t="shared" si="0"/>
        <v>41</v>
      </c>
      <c r="C54" s="66" t="e">
        <f>IF($A54&gt;0,VLOOKUP($A54,#REF!,4),"")</f>
        <v>#NAME?</v>
      </c>
      <c r="D54" s="67" t="e">
        <f>IF($A54&gt;0,VLOOKUP($A54,#REF!,5),"")</f>
        <v>#NAME?</v>
      </c>
      <c r="E54" s="68" t="e">
        <f>IF($A54&gt;0,VLOOKUP($A54,#REF!,6),"")</f>
        <v>#NAME?</v>
      </c>
      <c r="F54" s="98" t="e">
        <f>IF($A54&gt;0,VLOOKUP($A54,#REF!,8),"")</f>
        <v>#NAME?</v>
      </c>
      <c r="G54" s="69"/>
      <c r="H54" s="70"/>
      <c r="I54" s="70"/>
      <c r="J54" s="70"/>
      <c r="K54" s="173" t="e">
        <f>IF($A54&gt;0,VLOOKUP($A54,#REF!,16,0),"")</f>
        <v>#NAME?</v>
      </c>
      <c r="L54" s="174"/>
      <c r="M54" s="175"/>
    </row>
    <row r="55" spans="1:13" ht="20.100000000000001" customHeight="1">
      <c r="A55" t="e">
        <f>IF(B55&gt;VLOOKUP($E$2&amp;"-"&amp;$C$3,#REF!,2,FALSE),0,A54+1)</f>
        <v>#NAME?</v>
      </c>
      <c r="B55" s="65">
        <f t="shared" si="0"/>
        <v>42</v>
      </c>
      <c r="C55" s="66" t="e">
        <f>IF($A55&gt;0,VLOOKUP($A55,#REF!,4),"")</f>
        <v>#NAME?</v>
      </c>
      <c r="D55" s="67" t="e">
        <f>IF($A55&gt;0,VLOOKUP($A55,#REF!,5),"")</f>
        <v>#NAME?</v>
      </c>
      <c r="E55" s="68" t="e">
        <f>IF($A55&gt;0,VLOOKUP($A55,#REF!,6),"")</f>
        <v>#NAME?</v>
      </c>
      <c r="F55" s="98" t="e">
        <f>IF($A55&gt;0,VLOOKUP($A55,#REF!,8),"")</f>
        <v>#NAME?</v>
      </c>
      <c r="G55" s="69"/>
      <c r="H55" s="70"/>
      <c r="I55" s="70"/>
      <c r="J55" s="70"/>
      <c r="K55" s="173" t="e">
        <f>IF($A55&gt;0,VLOOKUP($A55,#REF!,16,0),"")</f>
        <v>#NAME?</v>
      </c>
      <c r="L55" s="174"/>
      <c r="M55" s="175"/>
    </row>
    <row r="56" spans="1:13" ht="20.100000000000001" customHeight="1">
      <c r="A56" t="e">
        <f>IF(B56&gt;VLOOKUP($E$2&amp;"-"&amp;$C$3,#REF!,2,FALSE),0,A55+1)</f>
        <v>#NAME?</v>
      </c>
      <c r="B56" s="65">
        <f t="shared" si="0"/>
        <v>43</v>
      </c>
      <c r="C56" s="66" t="e">
        <f>IF($A56&gt;0,VLOOKUP($A56,#REF!,4),"")</f>
        <v>#NAME?</v>
      </c>
      <c r="D56" s="67" t="e">
        <f>IF($A56&gt;0,VLOOKUP($A56,#REF!,5),"")</f>
        <v>#NAME?</v>
      </c>
      <c r="E56" s="68" t="e">
        <f>IF($A56&gt;0,VLOOKUP($A56,#REF!,6),"")</f>
        <v>#NAME?</v>
      </c>
      <c r="F56" s="98" t="e">
        <f>IF($A56&gt;0,VLOOKUP($A56,#REF!,8),"")</f>
        <v>#NAME?</v>
      </c>
      <c r="G56" s="69"/>
      <c r="H56" s="70"/>
      <c r="I56" s="70"/>
      <c r="J56" s="70"/>
      <c r="K56" s="173" t="e">
        <f>IF($A56&gt;0,VLOOKUP($A56,#REF!,16,0),"")</f>
        <v>#NAME?</v>
      </c>
      <c r="L56" s="174"/>
      <c r="M56" s="175"/>
    </row>
    <row r="57" spans="1:13" ht="20.100000000000001" customHeight="1">
      <c r="A57" t="e">
        <f>IF(B57&gt;VLOOKUP($E$2&amp;"-"&amp;$C$3,#REF!,2,FALSE),0,A56+1)</f>
        <v>#NAME?</v>
      </c>
      <c r="B57" s="65">
        <f t="shared" si="0"/>
        <v>44</v>
      </c>
      <c r="C57" s="66" t="e">
        <f>IF($A57&gt;0,VLOOKUP($A57,#REF!,4),"")</f>
        <v>#NAME?</v>
      </c>
      <c r="D57" s="67" t="e">
        <f>IF($A57&gt;0,VLOOKUP($A57,#REF!,5),"")</f>
        <v>#NAME?</v>
      </c>
      <c r="E57" s="68" t="e">
        <f>IF($A57&gt;0,VLOOKUP($A57,#REF!,6),"")</f>
        <v>#NAME?</v>
      </c>
      <c r="F57" s="98" t="e">
        <f>IF($A57&gt;0,VLOOKUP($A57,#REF!,8),"")</f>
        <v>#NAME?</v>
      </c>
      <c r="G57" s="69"/>
      <c r="H57" s="70"/>
      <c r="I57" s="70"/>
      <c r="J57" s="70"/>
      <c r="K57" s="173" t="e">
        <f>IF($A57&gt;0,VLOOKUP($A57,#REF!,16,0),"")</f>
        <v>#NAME?</v>
      </c>
      <c r="L57" s="174"/>
      <c r="M57" s="175"/>
    </row>
    <row r="58" spans="1:13" ht="20.100000000000001" customHeight="1">
      <c r="A58" t="e">
        <f>IF(B58&gt;VLOOKUP($E$2&amp;"-"&amp;$C$3,#REF!,2,FALSE),0,A57+1)</f>
        <v>#NAME?</v>
      </c>
      <c r="B58" s="65">
        <f t="shared" si="0"/>
        <v>45</v>
      </c>
      <c r="C58" s="66" t="e">
        <f>IF($A58&gt;0,VLOOKUP($A58,#REF!,4),"")</f>
        <v>#NAME?</v>
      </c>
      <c r="D58" s="67" t="e">
        <f>IF($A58&gt;0,VLOOKUP($A58,#REF!,5),"")</f>
        <v>#NAME?</v>
      </c>
      <c r="E58" s="68" t="e">
        <f>IF($A58&gt;0,VLOOKUP($A58,#REF!,6),"")</f>
        <v>#NAME?</v>
      </c>
      <c r="F58" s="98" t="e">
        <f>IF($A58&gt;0,VLOOKUP($A58,#REF!,8),"")</f>
        <v>#NAME?</v>
      </c>
      <c r="G58" s="69"/>
      <c r="H58" s="70"/>
      <c r="I58" s="70"/>
      <c r="J58" s="70"/>
      <c r="K58" s="173" t="e">
        <f>IF($A58&gt;0,VLOOKUP($A58,#REF!,16,0),"")</f>
        <v>#NAME?</v>
      </c>
      <c r="L58" s="174"/>
      <c r="M58" s="175"/>
    </row>
    <row r="59" spans="1:13" ht="20.100000000000001" customHeight="1">
      <c r="A59" t="e">
        <f>IF(B59&gt;VLOOKUP($E$2&amp;"-"&amp;$C$3,#REF!,2,FALSE),0,A58+1)</f>
        <v>#NAME?</v>
      </c>
      <c r="B59" s="65">
        <f t="shared" si="0"/>
        <v>46</v>
      </c>
      <c r="C59" s="66" t="e">
        <f>IF($A59&gt;0,VLOOKUP($A59,#REF!,4),"")</f>
        <v>#NAME?</v>
      </c>
      <c r="D59" s="67" t="e">
        <f>IF($A59&gt;0,VLOOKUP($A59,#REF!,5),"")</f>
        <v>#NAME?</v>
      </c>
      <c r="E59" s="68" t="e">
        <f>IF($A59&gt;0,VLOOKUP($A59,#REF!,6),"")</f>
        <v>#NAME?</v>
      </c>
      <c r="F59" s="98" t="e">
        <f>IF($A59&gt;0,VLOOKUP($A59,#REF!,8),"")</f>
        <v>#NAME?</v>
      </c>
      <c r="G59" s="69"/>
      <c r="H59" s="70"/>
      <c r="I59" s="70"/>
      <c r="J59" s="70"/>
      <c r="K59" s="173" t="e">
        <f>IF($A59&gt;0,VLOOKUP($A59,#REF!,16,0),"")</f>
        <v>#NAME?</v>
      </c>
      <c r="L59" s="174"/>
      <c r="M59" s="175"/>
    </row>
    <row r="60" spans="1:13" ht="20.100000000000001" customHeight="1">
      <c r="A60" t="e">
        <f>IF(B60&gt;VLOOKUP($E$2&amp;"-"&amp;$C$3,#REF!,2,FALSE),0,A59+1)</f>
        <v>#NAME?</v>
      </c>
      <c r="B60" s="65">
        <f t="shared" si="0"/>
        <v>47</v>
      </c>
      <c r="C60" s="66" t="e">
        <f>IF($A60&gt;0,VLOOKUP($A60,#REF!,4),"")</f>
        <v>#NAME?</v>
      </c>
      <c r="D60" s="67" t="e">
        <f>IF($A60&gt;0,VLOOKUP($A60,#REF!,5),"")</f>
        <v>#NAME?</v>
      </c>
      <c r="E60" s="68" t="e">
        <f>IF($A60&gt;0,VLOOKUP($A60,#REF!,6),"")</f>
        <v>#NAME?</v>
      </c>
      <c r="F60" s="98" t="e">
        <f>IF($A60&gt;0,VLOOKUP($A60,#REF!,8),"")</f>
        <v>#NAME?</v>
      </c>
      <c r="G60" s="69"/>
      <c r="H60" s="70"/>
      <c r="I60" s="70"/>
      <c r="J60" s="70"/>
      <c r="K60" s="173" t="e">
        <f>IF($A60&gt;0,VLOOKUP($A60,#REF!,16,0),"")</f>
        <v>#NAME?</v>
      </c>
      <c r="L60" s="174"/>
      <c r="M60" s="175"/>
    </row>
    <row r="61" spans="1:13" ht="20.100000000000001" customHeight="1">
      <c r="A61" t="e">
        <f>IF(B61&gt;VLOOKUP($E$2&amp;"-"&amp;$C$3,#REF!,2,FALSE),0,A60+1)</f>
        <v>#NAME?</v>
      </c>
      <c r="B61" s="65">
        <f t="shared" si="0"/>
        <v>48</v>
      </c>
      <c r="C61" s="66" t="e">
        <f>IF($A61&gt;0,VLOOKUP($A61,#REF!,4),"")</f>
        <v>#NAME?</v>
      </c>
      <c r="D61" s="67" t="e">
        <f>IF($A61&gt;0,VLOOKUP($A61,#REF!,5),"")</f>
        <v>#NAME?</v>
      </c>
      <c r="E61" s="68" t="e">
        <f>IF($A61&gt;0,VLOOKUP($A61,#REF!,6),"")</f>
        <v>#NAME?</v>
      </c>
      <c r="F61" s="98" t="e">
        <f>IF($A61&gt;0,VLOOKUP($A61,#REF!,8),"")</f>
        <v>#NAME?</v>
      </c>
      <c r="G61" s="69"/>
      <c r="H61" s="70"/>
      <c r="I61" s="70"/>
      <c r="J61" s="70"/>
      <c r="K61" s="173" t="e">
        <f>IF($A61&gt;0,VLOOKUP($A61,#REF!,16,0),"")</f>
        <v>#NAME?</v>
      </c>
      <c r="L61" s="174"/>
      <c r="M61" s="175"/>
    </row>
    <row r="62" spans="1:13" ht="20.100000000000001" customHeight="1">
      <c r="A62" t="e">
        <f>IF(B62&gt;VLOOKUP($E$2&amp;"-"&amp;$C$3,#REF!,2,FALSE),0,A61+1)</f>
        <v>#NAME?</v>
      </c>
      <c r="B62" s="65">
        <f t="shared" si="0"/>
        <v>49</v>
      </c>
      <c r="C62" s="66" t="e">
        <f>IF($A62&gt;0,VLOOKUP($A62,#REF!,4),"")</f>
        <v>#NAME?</v>
      </c>
      <c r="D62" s="67" t="e">
        <f>IF($A62&gt;0,VLOOKUP($A62,#REF!,5),"")</f>
        <v>#NAME?</v>
      </c>
      <c r="E62" s="68" t="e">
        <f>IF($A62&gt;0,VLOOKUP($A62,#REF!,6),"")</f>
        <v>#NAME?</v>
      </c>
      <c r="F62" s="98" t="e">
        <f>IF($A62&gt;0,VLOOKUP($A62,#REF!,8),"")</f>
        <v>#NAME?</v>
      </c>
      <c r="G62" s="69"/>
      <c r="H62" s="70"/>
      <c r="I62" s="70"/>
      <c r="J62" s="70"/>
      <c r="K62" s="173" t="e">
        <f>IF($A62&gt;0,VLOOKUP($A62,#REF!,16,0),"")</f>
        <v>#NAME?</v>
      </c>
      <c r="L62" s="174"/>
      <c r="M62" s="175"/>
    </row>
    <row r="63" spans="1:13" ht="20.100000000000001" customHeight="1">
      <c r="A63" t="e">
        <f>IF(B63&gt;VLOOKUP($E$2&amp;"-"&amp;$C$3,#REF!,2,FALSE),0,A62+1)</f>
        <v>#NAME?</v>
      </c>
      <c r="B63" s="65">
        <f t="shared" si="0"/>
        <v>50</v>
      </c>
      <c r="C63" s="66" t="e">
        <f>IF($A63&gt;0,VLOOKUP($A63,#REF!,4),"")</f>
        <v>#NAME?</v>
      </c>
      <c r="D63" s="67" t="e">
        <f>IF($A63&gt;0,VLOOKUP($A63,#REF!,5),"")</f>
        <v>#NAME?</v>
      </c>
      <c r="E63" s="68" t="e">
        <f>IF($A63&gt;0,VLOOKUP($A63,#REF!,6),"")</f>
        <v>#NAME?</v>
      </c>
      <c r="F63" s="98" t="e">
        <f>IF($A63&gt;0,VLOOKUP($A63,#REF!,8),"")</f>
        <v>#NAME?</v>
      </c>
      <c r="G63" s="69"/>
      <c r="H63" s="70"/>
      <c r="I63" s="70"/>
      <c r="J63" s="70"/>
      <c r="K63" s="173" t="e">
        <f>IF($A63&gt;0,VLOOKUP($A63,#REF!,16,0),"")</f>
        <v>#NAME?</v>
      </c>
      <c r="L63" s="174"/>
      <c r="M63" s="175"/>
    </row>
    <row r="64" spans="1:13" ht="20.100000000000001" customHeight="1">
      <c r="A64" t="e">
        <f>IF(B64&gt;VLOOKUP($E$2&amp;"-"&amp;$C$3,#REF!,2,FALSE),0,A63+1)</f>
        <v>#NAME?</v>
      </c>
      <c r="B64" s="65">
        <f t="shared" si="0"/>
        <v>51</v>
      </c>
      <c r="C64" s="66" t="e">
        <f>IF($A64&gt;0,VLOOKUP($A64,#REF!,4),"")</f>
        <v>#NAME?</v>
      </c>
      <c r="D64" s="67" t="e">
        <f>IF($A64&gt;0,VLOOKUP($A64,#REF!,5),"")</f>
        <v>#NAME?</v>
      </c>
      <c r="E64" s="68" t="e">
        <f>IF($A64&gt;0,VLOOKUP($A64,#REF!,6),"")</f>
        <v>#NAME?</v>
      </c>
      <c r="F64" s="98" t="e">
        <f>IF($A64&gt;0,VLOOKUP($A64,#REF!,8),"")</f>
        <v>#NAME?</v>
      </c>
      <c r="G64" s="69"/>
      <c r="H64" s="70"/>
      <c r="I64" s="70"/>
      <c r="J64" s="70"/>
      <c r="K64" s="173" t="e">
        <f>IF($A64&gt;0,VLOOKUP($A64,#REF!,16,0),"")</f>
        <v>#NAME?</v>
      </c>
      <c r="L64" s="174"/>
      <c r="M64" s="175"/>
    </row>
    <row r="65" spans="1:13" ht="20.100000000000001" customHeight="1">
      <c r="A65" t="e">
        <f>IF(B65&gt;VLOOKUP($E$2&amp;"-"&amp;$C$3,#REF!,2,FALSE),0,A64+1)</f>
        <v>#NAME?</v>
      </c>
      <c r="B65" s="65">
        <f t="shared" si="0"/>
        <v>52</v>
      </c>
      <c r="C65" s="66" t="e">
        <f>IF($A65&gt;0,VLOOKUP($A65,#REF!,4),"")</f>
        <v>#NAME?</v>
      </c>
      <c r="D65" s="67" t="e">
        <f>IF($A65&gt;0,VLOOKUP($A65,#REF!,5),"")</f>
        <v>#NAME?</v>
      </c>
      <c r="E65" s="68" t="e">
        <f>IF($A65&gt;0,VLOOKUP($A65,#REF!,6),"")</f>
        <v>#NAME?</v>
      </c>
      <c r="F65" s="98" t="e">
        <f>IF($A65&gt;0,VLOOKUP($A65,#REF!,8),"")</f>
        <v>#NAME?</v>
      </c>
      <c r="G65" s="69"/>
      <c r="H65" s="70"/>
      <c r="I65" s="70"/>
      <c r="J65" s="70"/>
      <c r="K65" s="173" t="e">
        <f>IF($A65&gt;0,VLOOKUP($A65,#REF!,16,0),"")</f>
        <v>#NAME?</v>
      </c>
      <c r="L65" s="174"/>
      <c r="M65" s="175"/>
    </row>
    <row r="66" spans="1:13" ht="20.100000000000001" customHeight="1">
      <c r="A66" t="e">
        <f>IF(B66&gt;VLOOKUP($E$2&amp;"-"&amp;$C$3,#REF!,2,FALSE),0,A65+1)</f>
        <v>#NAME?</v>
      </c>
      <c r="B66" s="65">
        <f t="shared" si="0"/>
        <v>53</v>
      </c>
      <c r="C66" s="66" t="e">
        <f>IF($A66&gt;0,VLOOKUP($A66,#REF!,4),"")</f>
        <v>#NAME?</v>
      </c>
      <c r="D66" s="67" t="e">
        <f>IF($A66&gt;0,VLOOKUP($A66,#REF!,5),"")</f>
        <v>#NAME?</v>
      </c>
      <c r="E66" s="68" t="e">
        <f>IF($A66&gt;0,VLOOKUP($A66,#REF!,6),"")</f>
        <v>#NAME?</v>
      </c>
      <c r="F66" s="98" t="e">
        <f>IF($A66&gt;0,VLOOKUP($A66,#REF!,8),"")</f>
        <v>#NAME?</v>
      </c>
      <c r="G66" s="69"/>
      <c r="H66" s="70"/>
      <c r="I66" s="70"/>
      <c r="J66" s="70"/>
      <c r="K66" s="173" t="e">
        <f>IF($A66&gt;0,VLOOKUP($A66,#REF!,16,0),"")</f>
        <v>#NAME?</v>
      </c>
      <c r="L66" s="174"/>
      <c r="M66" s="175"/>
    </row>
    <row r="67" spans="1:13" ht="20.100000000000001" customHeight="1">
      <c r="A67" t="e">
        <f>IF(B67&gt;VLOOKUP($E$2&amp;"-"&amp;$C$3,#REF!,2,FALSE),0,A66+1)</f>
        <v>#NAME?</v>
      </c>
      <c r="B67" s="65">
        <f t="shared" si="0"/>
        <v>54</v>
      </c>
      <c r="C67" s="66" t="e">
        <f>IF($A67&gt;0,VLOOKUP($A67,#REF!,4),"")</f>
        <v>#NAME?</v>
      </c>
      <c r="D67" s="67" t="e">
        <f>IF($A67&gt;0,VLOOKUP($A67,#REF!,5),"")</f>
        <v>#NAME?</v>
      </c>
      <c r="E67" s="68" t="e">
        <f>IF($A67&gt;0,VLOOKUP($A67,#REF!,6),"")</f>
        <v>#NAME?</v>
      </c>
      <c r="F67" s="98" t="e">
        <f>IF($A67&gt;0,VLOOKUP($A67,#REF!,8),"")</f>
        <v>#NAME?</v>
      </c>
      <c r="G67" s="69"/>
      <c r="H67" s="70"/>
      <c r="I67" s="70"/>
      <c r="J67" s="70"/>
      <c r="K67" s="173" t="e">
        <f>IF($A67&gt;0,VLOOKUP($A67,#REF!,16,0),"")</f>
        <v>#NAME?</v>
      </c>
      <c r="L67" s="174"/>
      <c r="M67" s="175"/>
    </row>
    <row r="68" spans="1:13" ht="20.100000000000001" customHeight="1">
      <c r="A68" t="e">
        <f>IF(B68&gt;VLOOKUP($E$2&amp;"-"&amp;$C$3,#REF!,2,FALSE),0,A67+1)</f>
        <v>#NAME?</v>
      </c>
      <c r="B68" s="65">
        <f t="shared" si="0"/>
        <v>55</v>
      </c>
      <c r="C68" s="66" t="e">
        <f>IF($A68&gt;0,VLOOKUP($A68,#REF!,4),"")</f>
        <v>#NAME?</v>
      </c>
      <c r="D68" s="67" t="e">
        <f>IF($A68&gt;0,VLOOKUP($A68,#REF!,5),"")</f>
        <v>#NAME?</v>
      </c>
      <c r="E68" s="68" t="e">
        <f>IF($A68&gt;0,VLOOKUP($A68,#REF!,6),"")</f>
        <v>#NAME?</v>
      </c>
      <c r="F68" s="98" t="e">
        <f>IF($A68&gt;0,VLOOKUP($A68,#REF!,8),"")</f>
        <v>#NAME?</v>
      </c>
      <c r="G68" s="69"/>
      <c r="H68" s="70"/>
      <c r="I68" s="70"/>
      <c r="J68" s="70"/>
      <c r="K68" s="173" t="e">
        <f>IF($A68&gt;0,VLOOKUP($A68,#REF!,16,0),"")</f>
        <v>#NAME?</v>
      </c>
      <c r="L68" s="174"/>
      <c r="M68" s="175"/>
    </row>
    <row r="69" spans="1:13" ht="20.100000000000001" customHeight="1">
      <c r="A69" t="e">
        <f>IF(B69&gt;VLOOKUP($E$2&amp;"-"&amp;$C$3,#REF!,2,FALSE),0,A68+1)</f>
        <v>#NAME?</v>
      </c>
      <c r="B69" s="65">
        <f t="shared" si="0"/>
        <v>56</v>
      </c>
      <c r="C69" s="66" t="e">
        <f>IF($A69&gt;0,VLOOKUP($A69,#REF!,4),"")</f>
        <v>#NAME?</v>
      </c>
      <c r="D69" s="67" t="e">
        <f>IF($A69&gt;0,VLOOKUP($A69,#REF!,5),"")</f>
        <v>#NAME?</v>
      </c>
      <c r="E69" s="68" t="e">
        <f>IF($A69&gt;0,VLOOKUP($A69,#REF!,6),"")</f>
        <v>#NAME?</v>
      </c>
      <c r="F69" s="98" t="e">
        <f>IF($A69&gt;0,VLOOKUP($A69,#REF!,8),"")</f>
        <v>#NAME?</v>
      </c>
      <c r="G69" s="69"/>
      <c r="H69" s="70"/>
      <c r="I69" s="70"/>
      <c r="J69" s="70"/>
      <c r="K69" s="173" t="e">
        <f>IF($A69&gt;0,VLOOKUP($A69,#REF!,16,0),"")</f>
        <v>#NAME?</v>
      </c>
      <c r="L69" s="174"/>
      <c r="M69" s="175"/>
    </row>
    <row r="70" spans="1:13" ht="20.100000000000001" customHeight="1">
      <c r="A70" t="e">
        <f>IF(B70&gt;VLOOKUP($E$2&amp;"-"&amp;$C$3,#REF!,2,FALSE),0,A69+1)</f>
        <v>#NAME?</v>
      </c>
      <c r="B70" s="65">
        <f t="shared" si="0"/>
        <v>57</v>
      </c>
      <c r="C70" s="66" t="e">
        <f>IF($A70&gt;0,VLOOKUP($A70,#REF!,4),"")</f>
        <v>#NAME?</v>
      </c>
      <c r="D70" s="67" t="e">
        <f>IF($A70&gt;0,VLOOKUP($A70,#REF!,5),"")</f>
        <v>#NAME?</v>
      </c>
      <c r="E70" s="68" t="e">
        <f>IF($A70&gt;0,VLOOKUP($A70,#REF!,6),"")</f>
        <v>#NAME?</v>
      </c>
      <c r="F70" s="98" t="e">
        <f>IF($A70&gt;0,VLOOKUP($A70,#REF!,8),"")</f>
        <v>#NAME?</v>
      </c>
      <c r="G70" s="69"/>
      <c r="H70" s="70"/>
      <c r="I70" s="70"/>
      <c r="J70" s="70"/>
      <c r="K70" s="173" t="e">
        <f>IF($A70&gt;0,VLOOKUP($A70,#REF!,16,0),"")</f>
        <v>#NAME?</v>
      </c>
      <c r="L70" s="174"/>
      <c r="M70" s="175"/>
    </row>
    <row r="71" spans="1:13" ht="20.100000000000001" customHeight="1">
      <c r="A71" t="e">
        <f>IF(B71&gt;VLOOKUP($E$2&amp;"-"&amp;$C$3,#REF!,2,FALSE),0,A70+1)</f>
        <v>#NAME?</v>
      </c>
      <c r="B71" s="65">
        <f t="shared" si="0"/>
        <v>58</v>
      </c>
      <c r="C71" s="66" t="e">
        <f>IF($A71&gt;0,VLOOKUP($A71,#REF!,4),"")</f>
        <v>#NAME?</v>
      </c>
      <c r="D71" s="67" t="e">
        <f>IF($A71&gt;0,VLOOKUP($A71,#REF!,5),"")</f>
        <v>#NAME?</v>
      </c>
      <c r="E71" s="68" t="e">
        <f>IF($A71&gt;0,VLOOKUP($A71,#REF!,6),"")</f>
        <v>#NAME?</v>
      </c>
      <c r="F71" s="98" t="e">
        <f>IF($A71&gt;0,VLOOKUP($A71,#REF!,8),"")</f>
        <v>#NAME?</v>
      </c>
      <c r="G71" s="69"/>
      <c r="H71" s="70"/>
      <c r="I71" s="70"/>
      <c r="J71" s="70"/>
      <c r="K71" s="173" t="e">
        <f>IF($A71&gt;0,VLOOKUP($A71,#REF!,16,0),"")</f>
        <v>#NAME?</v>
      </c>
      <c r="L71" s="174"/>
      <c r="M71" s="175"/>
    </row>
    <row r="72" spans="1:13" ht="20.100000000000001" customHeight="1">
      <c r="A72" t="e">
        <f>IF(B72&gt;VLOOKUP($E$2&amp;"-"&amp;$C$3,#REF!,2,FALSE),0,A71+1)</f>
        <v>#NAME?</v>
      </c>
      <c r="B72" s="65">
        <f t="shared" si="0"/>
        <v>59</v>
      </c>
      <c r="C72" s="66" t="e">
        <f>IF($A72&gt;0,VLOOKUP($A72,#REF!,4),"")</f>
        <v>#NAME?</v>
      </c>
      <c r="D72" s="67" t="e">
        <f>IF($A72&gt;0,VLOOKUP($A72,#REF!,5),"")</f>
        <v>#NAME?</v>
      </c>
      <c r="E72" s="68" t="e">
        <f>IF($A72&gt;0,VLOOKUP($A72,#REF!,6),"")</f>
        <v>#NAME?</v>
      </c>
      <c r="F72" s="98" t="e">
        <f>IF($A72&gt;0,VLOOKUP($A72,#REF!,8),"")</f>
        <v>#NAME?</v>
      </c>
      <c r="G72" s="69"/>
      <c r="H72" s="70"/>
      <c r="I72" s="70"/>
      <c r="J72" s="70"/>
      <c r="K72" s="173" t="e">
        <f>IF($A72&gt;0,VLOOKUP($A72,#REF!,16,0),"")</f>
        <v>#NAME?</v>
      </c>
      <c r="L72" s="174"/>
      <c r="M72" s="175"/>
    </row>
    <row r="73" spans="1:13" ht="20.100000000000001" customHeight="1">
      <c r="A73" t="e">
        <f>IF(B73&gt;VLOOKUP($E$2&amp;"-"&amp;$C$3,#REF!,2,FALSE),0,A72+1)</f>
        <v>#NAME?</v>
      </c>
      <c r="B73" s="65">
        <f t="shared" ref="B73:B109" si="1">B72+1</f>
        <v>60</v>
      </c>
      <c r="C73" s="66" t="e">
        <f>IF($A73&gt;0,VLOOKUP($A73,#REF!,4),"")</f>
        <v>#NAME?</v>
      </c>
      <c r="D73" s="67" t="e">
        <f>IF($A73&gt;0,VLOOKUP($A73,#REF!,5),"")</f>
        <v>#NAME?</v>
      </c>
      <c r="E73" s="68" t="e">
        <f>IF($A73&gt;0,VLOOKUP($A73,#REF!,6),"")</f>
        <v>#NAME?</v>
      </c>
      <c r="F73" s="98" t="e">
        <f>IF($A73&gt;0,VLOOKUP($A73,#REF!,8),"")</f>
        <v>#NAME?</v>
      </c>
      <c r="G73" s="69"/>
      <c r="H73" s="70"/>
      <c r="I73" s="70"/>
      <c r="J73" s="70"/>
      <c r="K73" s="173" t="e">
        <f>IF($A73&gt;0,VLOOKUP($A73,#REF!,16,0),"")</f>
        <v>#NAME?</v>
      </c>
      <c r="L73" s="174"/>
      <c r="M73" s="175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#NAME?</v>
      </c>
      <c r="B80" s="92">
        <f>B73+1</f>
        <v>61</v>
      </c>
      <c r="C80" s="93" t="e">
        <f>IF($A80&gt;0,VLOOKUP($A80,#REF!,4),"")</f>
        <v>#NAME?</v>
      </c>
      <c r="D80" s="94" t="e">
        <f>IF($A80&gt;0,VLOOKUP($A80,#REF!,5),"")</f>
        <v>#NAME?</v>
      </c>
      <c r="E80" s="95" t="e">
        <f>IF($A80&gt;0,VLOOKUP($A80,#REF!,6),"")</f>
        <v>#NAME?</v>
      </c>
      <c r="F80" s="99" t="e">
        <f>IF($A80&gt;0,VLOOKUP($A80,#REF!,8),"")</f>
        <v>#NAME?</v>
      </c>
      <c r="G80" s="96"/>
      <c r="H80" s="97"/>
      <c r="I80" s="97"/>
      <c r="J80" s="97"/>
      <c r="K80" s="183" t="e">
        <f>IF($A80&gt;0,VLOOKUP($A80,#REF!,16,0),"")</f>
        <v>#NAME?</v>
      </c>
      <c r="L80" s="184"/>
      <c r="M80" s="185"/>
    </row>
    <row r="81" spans="1:13" ht="20.100000000000001" customHeight="1">
      <c r="A81" t="e">
        <f>IF(B81&gt;VLOOKUP($E$2&amp;"-"&amp;$C$3,#REF!,2,FALSE),0,A80+1)</f>
        <v>#NAME?</v>
      </c>
      <c r="B81" s="65">
        <f t="shared" si="1"/>
        <v>62</v>
      </c>
      <c r="C81" s="66" t="e">
        <f>IF($A81&gt;0,VLOOKUP($A81,#REF!,4),"")</f>
        <v>#NAME?</v>
      </c>
      <c r="D81" s="67" t="e">
        <f>IF($A81&gt;0,VLOOKUP($A81,#REF!,5),"")</f>
        <v>#NAME?</v>
      </c>
      <c r="E81" s="68" t="e">
        <f>IF($A81&gt;0,VLOOKUP($A81,#REF!,6),"")</f>
        <v>#NAME?</v>
      </c>
      <c r="F81" s="98" t="e">
        <f>IF($A81&gt;0,VLOOKUP($A81,#REF!,8),"")</f>
        <v>#NAME?</v>
      </c>
      <c r="G81" s="69"/>
      <c r="H81" s="70"/>
      <c r="I81" s="70"/>
      <c r="J81" s="70"/>
      <c r="K81" s="173" t="e">
        <f>IF($A81&gt;0,VLOOKUP($A81,#REF!,16,0),"")</f>
        <v>#NAME?</v>
      </c>
      <c r="L81" s="174"/>
      <c r="M81" s="175"/>
    </row>
    <row r="82" spans="1:13" ht="20.100000000000001" customHeight="1">
      <c r="A82" t="e">
        <f>IF(B82&gt;VLOOKUP($E$2&amp;"-"&amp;$C$3,#REF!,2,FALSE),0,A81+1)</f>
        <v>#NAME?</v>
      </c>
      <c r="B82" s="65">
        <f t="shared" si="1"/>
        <v>63</v>
      </c>
      <c r="C82" s="66" t="e">
        <f>IF($A82&gt;0,VLOOKUP($A82,#REF!,4),"")</f>
        <v>#NAME?</v>
      </c>
      <c r="D82" s="67" t="e">
        <f>IF($A82&gt;0,VLOOKUP($A82,#REF!,5),"")</f>
        <v>#NAME?</v>
      </c>
      <c r="E82" s="68" t="e">
        <f>IF($A82&gt;0,VLOOKUP($A82,#REF!,6),"")</f>
        <v>#NAME?</v>
      </c>
      <c r="F82" s="98" t="e">
        <f>IF($A82&gt;0,VLOOKUP($A82,#REF!,8),"")</f>
        <v>#NAME?</v>
      </c>
      <c r="G82" s="69"/>
      <c r="H82" s="70"/>
      <c r="I82" s="70"/>
      <c r="J82" s="70"/>
      <c r="K82" s="173" t="e">
        <f>IF($A82&gt;0,VLOOKUP($A82,#REF!,16,0),"")</f>
        <v>#NAME?</v>
      </c>
      <c r="L82" s="174"/>
      <c r="M82" s="175"/>
    </row>
    <row r="83" spans="1:13" ht="20.100000000000001" customHeight="1">
      <c r="A83" t="e">
        <f>IF(B83&gt;VLOOKUP($E$2&amp;"-"&amp;$C$3,#REF!,2,FALSE),0,A82+1)</f>
        <v>#NAME?</v>
      </c>
      <c r="B83" s="65">
        <f t="shared" si="1"/>
        <v>64</v>
      </c>
      <c r="C83" s="66" t="e">
        <f>IF($A83&gt;0,VLOOKUP($A83,#REF!,4),"")</f>
        <v>#NAME?</v>
      </c>
      <c r="D83" s="67" t="e">
        <f>IF($A83&gt;0,VLOOKUP($A83,#REF!,5),"")</f>
        <v>#NAME?</v>
      </c>
      <c r="E83" s="68" t="e">
        <f>IF($A83&gt;0,VLOOKUP($A83,#REF!,6),"")</f>
        <v>#NAME?</v>
      </c>
      <c r="F83" s="98" t="e">
        <f>IF($A83&gt;0,VLOOKUP($A83,#REF!,8),"")</f>
        <v>#NAME?</v>
      </c>
      <c r="G83" s="69"/>
      <c r="H83" s="70"/>
      <c r="I83" s="70"/>
      <c r="J83" s="70"/>
      <c r="K83" s="173" t="e">
        <f>IF($A83&gt;0,VLOOKUP($A83,#REF!,16,0),"")</f>
        <v>#NAME?</v>
      </c>
      <c r="L83" s="174"/>
      <c r="M83" s="175"/>
    </row>
    <row r="84" spans="1:13" ht="20.100000000000001" customHeight="1">
      <c r="A84" t="e">
        <f>IF(B84&gt;VLOOKUP($E$2&amp;"-"&amp;$C$3,#REF!,2,FALSE),0,A83+1)</f>
        <v>#NAME?</v>
      </c>
      <c r="B84" s="65">
        <f t="shared" si="1"/>
        <v>65</v>
      </c>
      <c r="C84" s="66" t="e">
        <f>IF($A84&gt;0,VLOOKUP($A84,#REF!,4),"")</f>
        <v>#NAME?</v>
      </c>
      <c r="D84" s="67" t="e">
        <f>IF($A84&gt;0,VLOOKUP($A84,#REF!,5),"")</f>
        <v>#NAME?</v>
      </c>
      <c r="E84" s="68" t="e">
        <f>IF($A84&gt;0,VLOOKUP($A84,#REF!,6),"")</f>
        <v>#NAME?</v>
      </c>
      <c r="F84" s="98" t="e">
        <f>IF($A84&gt;0,VLOOKUP($A84,#REF!,8),"")</f>
        <v>#NAME?</v>
      </c>
      <c r="G84" s="69"/>
      <c r="H84" s="70"/>
      <c r="I84" s="70"/>
      <c r="J84" s="70"/>
      <c r="K84" s="173" t="e">
        <f>IF($A84&gt;0,VLOOKUP($A84,#REF!,16,0),"")</f>
        <v>#NAME?</v>
      </c>
      <c r="L84" s="174"/>
      <c r="M84" s="175"/>
    </row>
    <row r="85" spans="1:13" ht="20.100000000000001" customHeight="1">
      <c r="A85" t="e">
        <f>IF(B85&gt;VLOOKUP($E$2&amp;"-"&amp;$C$3,#REF!,2,FALSE),0,A84+1)</f>
        <v>#NAME?</v>
      </c>
      <c r="B85" s="65">
        <f t="shared" si="1"/>
        <v>66</v>
      </c>
      <c r="C85" s="66" t="e">
        <f>IF($A85&gt;0,VLOOKUP($A85,#REF!,4),"")</f>
        <v>#NAME?</v>
      </c>
      <c r="D85" s="67" t="e">
        <f>IF($A85&gt;0,VLOOKUP($A85,#REF!,5),"")</f>
        <v>#NAME?</v>
      </c>
      <c r="E85" s="68" t="e">
        <f>IF($A85&gt;0,VLOOKUP($A85,#REF!,6),"")</f>
        <v>#NAME?</v>
      </c>
      <c r="F85" s="98" t="e">
        <f>IF($A85&gt;0,VLOOKUP($A85,#REF!,8),"")</f>
        <v>#NAME?</v>
      </c>
      <c r="G85" s="69"/>
      <c r="H85" s="70"/>
      <c r="I85" s="70"/>
      <c r="J85" s="70"/>
      <c r="K85" s="173" t="e">
        <f>IF($A85&gt;0,VLOOKUP($A85,#REF!,16,0),"")</f>
        <v>#NAME?</v>
      </c>
      <c r="L85" s="174"/>
      <c r="M85" s="175"/>
    </row>
    <row r="86" spans="1:13" ht="20.100000000000001" customHeight="1">
      <c r="A86" t="e">
        <f>IF(B86&gt;VLOOKUP($E$2&amp;"-"&amp;$C$3,#REF!,2,FALSE),0,A85+1)</f>
        <v>#NAME?</v>
      </c>
      <c r="B86" s="65">
        <f t="shared" si="1"/>
        <v>67</v>
      </c>
      <c r="C86" s="66" t="e">
        <f>IF($A86&gt;0,VLOOKUP($A86,#REF!,4),"")</f>
        <v>#NAME?</v>
      </c>
      <c r="D86" s="67" t="e">
        <f>IF($A86&gt;0,VLOOKUP($A86,#REF!,5),"")</f>
        <v>#NAME?</v>
      </c>
      <c r="E86" s="68" t="e">
        <f>IF($A86&gt;0,VLOOKUP($A86,#REF!,6),"")</f>
        <v>#NAME?</v>
      </c>
      <c r="F86" s="98" t="e">
        <f>IF($A86&gt;0,VLOOKUP($A86,#REF!,8),"")</f>
        <v>#NAME?</v>
      </c>
      <c r="G86" s="69"/>
      <c r="H86" s="70"/>
      <c r="I86" s="70"/>
      <c r="J86" s="70"/>
      <c r="K86" s="173" t="e">
        <f>IF($A86&gt;0,VLOOKUP($A86,#REF!,16,0),"")</f>
        <v>#NAME?</v>
      </c>
      <c r="L86" s="174"/>
      <c r="M86" s="175"/>
    </row>
    <row r="87" spans="1:13" ht="20.100000000000001" customHeight="1">
      <c r="A87" t="e">
        <f>IF(B87&gt;VLOOKUP($E$2&amp;"-"&amp;$C$3,#REF!,2,FALSE),0,A86+1)</f>
        <v>#NAME?</v>
      </c>
      <c r="B87" s="65">
        <f t="shared" si="1"/>
        <v>68</v>
      </c>
      <c r="C87" s="66" t="e">
        <f>IF($A87&gt;0,VLOOKUP($A87,#REF!,4),"")</f>
        <v>#NAME?</v>
      </c>
      <c r="D87" s="67" t="e">
        <f>IF($A87&gt;0,VLOOKUP($A87,#REF!,5),"")</f>
        <v>#NAME?</v>
      </c>
      <c r="E87" s="68" t="e">
        <f>IF($A87&gt;0,VLOOKUP($A87,#REF!,6),"")</f>
        <v>#NAME?</v>
      </c>
      <c r="F87" s="98" t="e">
        <f>IF($A87&gt;0,VLOOKUP($A87,#REF!,8),"")</f>
        <v>#NAME?</v>
      </c>
      <c r="G87" s="69"/>
      <c r="H87" s="70"/>
      <c r="I87" s="70"/>
      <c r="J87" s="70"/>
      <c r="K87" s="173" t="e">
        <f>IF($A87&gt;0,VLOOKUP($A87,#REF!,16,0),"")</f>
        <v>#NAME?</v>
      </c>
      <c r="L87" s="174"/>
      <c r="M87" s="175"/>
    </row>
    <row r="88" spans="1:13" ht="20.100000000000001" customHeight="1">
      <c r="A88" t="e">
        <f>IF(B88&gt;VLOOKUP($E$2&amp;"-"&amp;$C$3,#REF!,2,FALSE),0,A87+1)</f>
        <v>#NAME?</v>
      </c>
      <c r="B88" s="65">
        <f t="shared" si="1"/>
        <v>69</v>
      </c>
      <c r="C88" s="66" t="e">
        <f>IF($A88&gt;0,VLOOKUP($A88,#REF!,4),"")</f>
        <v>#NAME?</v>
      </c>
      <c r="D88" s="67" t="e">
        <f>IF($A88&gt;0,VLOOKUP($A88,#REF!,5),"")</f>
        <v>#NAME?</v>
      </c>
      <c r="E88" s="68" t="e">
        <f>IF($A88&gt;0,VLOOKUP($A88,#REF!,6),"")</f>
        <v>#NAME?</v>
      </c>
      <c r="F88" s="98" t="e">
        <f>IF($A88&gt;0,VLOOKUP($A88,#REF!,8),"")</f>
        <v>#NAME?</v>
      </c>
      <c r="G88" s="69"/>
      <c r="H88" s="70"/>
      <c r="I88" s="70"/>
      <c r="J88" s="70"/>
      <c r="K88" s="173" t="e">
        <f>IF($A88&gt;0,VLOOKUP($A88,#REF!,16,0),"")</f>
        <v>#NAME?</v>
      </c>
      <c r="L88" s="174"/>
      <c r="M88" s="175"/>
    </row>
    <row r="89" spans="1:13" ht="20.100000000000001" customHeight="1">
      <c r="A89" t="e">
        <f>IF(B89&gt;VLOOKUP($E$2&amp;"-"&amp;$C$3,#REF!,2,FALSE),0,A88+1)</f>
        <v>#NAME?</v>
      </c>
      <c r="B89" s="65">
        <f t="shared" si="1"/>
        <v>70</v>
      </c>
      <c r="C89" s="66" t="e">
        <f>IF($A89&gt;0,VLOOKUP($A89,#REF!,4),"")</f>
        <v>#NAME?</v>
      </c>
      <c r="D89" s="67" t="e">
        <f>IF($A89&gt;0,VLOOKUP($A89,#REF!,5),"")</f>
        <v>#NAME?</v>
      </c>
      <c r="E89" s="68" t="e">
        <f>IF($A89&gt;0,VLOOKUP($A89,#REF!,6),"")</f>
        <v>#NAME?</v>
      </c>
      <c r="F89" s="98" t="e">
        <f>IF($A89&gt;0,VLOOKUP($A89,#REF!,8),"")</f>
        <v>#NAME?</v>
      </c>
      <c r="G89" s="69"/>
      <c r="H89" s="70"/>
      <c r="I89" s="70"/>
      <c r="J89" s="70"/>
      <c r="K89" s="173" t="e">
        <f>IF($A89&gt;0,VLOOKUP($A89,#REF!,16,0),"")</f>
        <v>#NAME?</v>
      </c>
      <c r="L89" s="174"/>
      <c r="M89" s="175"/>
    </row>
    <row r="90" spans="1:13" ht="20.100000000000001" customHeight="1">
      <c r="A90" t="e">
        <f>IF(B90&gt;VLOOKUP($E$2&amp;"-"&amp;$C$3,#REF!,2,FALSE),0,A89+1)</f>
        <v>#NAME?</v>
      </c>
      <c r="B90" s="65">
        <f t="shared" si="1"/>
        <v>71</v>
      </c>
      <c r="C90" s="66" t="e">
        <f>IF($A90&gt;0,VLOOKUP($A90,#REF!,4),"")</f>
        <v>#NAME?</v>
      </c>
      <c r="D90" s="67" t="e">
        <f>IF($A90&gt;0,VLOOKUP($A90,#REF!,5),"")</f>
        <v>#NAME?</v>
      </c>
      <c r="E90" s="68" t="e">
        <f>IF($A90&gt;0,VLOOKUP($A90,#REF!,6),"")</f>
        <v>#NAME?</v>
      </c>
      <c r="F90" s="98" t="e">
        <f>IF($A90&gt;0,VLOOKUP($A90,#REF!,8),"")</f>
        <v>#NAME?</v>
      </c>
      <c r="G90" s="69"/>
      <c r="H90" s="70"/>
      <c r="I90" s="70"/>
      <c r="J90" s="70"/>
      <c r="K90" s="173" t="e">
        <f>IF($A90&gt;0,VLOOKUP($A90,#REF!,16,0),"")</f>
        <v>#NAME?</v>
      </c>
      <c r="L90" s="174"/>
      <c r="M90" s="175"/>
    </row>
    <row r="91" spans="1:13" ht="20.100000000000001" customHeight="1">
      <c r="A91" t="e">
        <f>IF(B91&gt;VLOOKUP($E$2&amp;"-"&amp;$C$3,#REF!,2,FALSE),0,A90+1)</f>
        <v>#NAME?</v>
      </c>
      <c r="B91" s="65">
        <f t="shared" si="1"/>
        <v>72</v>
      </c>
      <c r="C91" s="66" t="e">
        <f>IF($A91&gt;0,VLOOKUP($A91,#REF!,4),"")</f>
        <v>#NAME?</v>
      </c>
      <c r="D91" s="67" t="e">
        <f>IF($A91&gt;0,VLOOKUP($A91,#REF!,5),"")</f>
        <v>#NAME?</v>
      </c>
      <c r="E91" s="68" t="e">
        <f>IF($A91&gt;0,VLOOKUP($A91,#REF!,6),"")</f>
        <v>#NAME?</v>
      </c>
      <c r="F91" s="98" t="e">
        <f>IF($A91&gt;0,VLOOKUP($A91,#REF!,8),"")</f>
        <v>#NAME?</v>
      </c>
      <c r="G91" s="69"/>
      <c r="H91" s="70"/>
      <c r="I91" s="70"/>
      <c r="J91" s="70"/>
      <c r="K91" s="173" t="e">
        <f>IF($A91&gt;0,VLOOKUP($A91,#REF!,16,0),"")</f>
        <v>#NAME?</v>
      </c>
      <c r="L91" s="174"/>
      <c r="M91" s="175"/>
    </row>
    <row r="92" spans="1:13" ht="20.100000000000001" customHeight="1">
      <c r="A92" t="e">
        <f>IF(B92&gt;VLOOKUP($E$2&amp;"-"&amp;$C$3,#REF!,2,FALSE),0,A91+1)</f>
        <v>#NAME?</v>
      </c>
      <c r="B92" s="65">
        <f t="shared" si="1"/>
        <v>73</v>
      </c>
      <c r="C92" s="66" t="e">
        <f>IF($A92&gt;0,VLOOKUP($A92,#REF!,4),"")</f>
        <v>#NAME?</v>
      </c>
      <c r="D92" s="67" t="e">
        <f>IF($A92&gt;0,VLOOKUP($A92,#REF!,5),"")</f>
        <v>#NAME?</v>
      </c>
      <c r="E92" s="68" t="e">
        <f>IF($A92&gt;0,VLOOKUP($A92,#REF!,6),"")</f>
        <v>#NAME?</v>
      </c>
      <c r="F92" s="98" t="e">
        <f>IF($A92&gt;0,VLOOKUP($A92,#REF!,8),"")</f>
        <v>#NAME?</v>
      </c>
      <c r="G92" s="69"/>
      <c r="H92" s="70"/>
      <c r="I92" s="70"/>
      <c r="J92" s="70"/>
      <c r="K92" s="173" t="e">
        <f>IF($A92&gt;0,VLOOKUP($A92,#REF!,16,0),"")</f>
        <v>#NAME?</v>
      </c>
      <c r="L92" s="174"/>
      <c r="M92" s="175"/>
    </row>
    <row r="93" spans="1:13" ht="20.100000000000001" customHeight="1">
      <c r="A93" t="e">
        <f>IF(B93&gt;VLOOKUP($E$2&amp;"-"&amp;$C$3,#REF!,2,FALSE),0,A92+1)</f>
        <v>#NAME?</v>
      </c>
      <c r="B93" s="65">
        <f t="shared" si="1"/>
        <v>74</v>
      </c>
      <c r="C93" s="66" t="e">
        <f>IF($A93&gt;0,VLOOKUP($A93,#REF!,4),"")</f>
        <v>#NAME?</v>
      </c>
      <c r="D93" s="67" t="e">
        <f>IF($A93&gt;0,VLOOKUP($A93,#REF!,5),"")</f>
        <v>#NAME?</v>
      </c>
      <c r="E93" s="68" t="e">
        <f>IF($A93&gt;0,VLOOKUP($A93,#REF!,6),"")</f>
        <v>#NAME?</v>
      </c>
      <c r="F93" s="98" t="e">
        <f>IF($A93&gt;0,VLOOKUP($A93,#REF!,8),"")</f>
        <v>#NAME?</v>
      </c>
      <c r="G93" s="69"/>
      <c r="H93" s="70"/>
      <c r="I93" s="70"/>
      <c r="J93" s="70"/>
      <c r="K93" s="173" t="e">
        <f>IF($A93&gt;0,VLOOKUP($A93,#REF!,16,0),"")</f>
        <v>#NAME?</v>
      </c>
      <c r="L93" s="174"/>
      <c r="M93" s="175"/>
    </row>
    <row r="94" spans="1:13" ht="20.100000000000001" customHeight="1">
      <c r="A94" t="e">
        <f>IF(B94&gt;VLOOKUP($E$2&amp;"-"&amp;$C$3,#REF!,2,FALSE),0,A93+1)</f>
        <v>#NAME?</v>
      </c>
      <c r="B94" s="65">
        <f t="shared" si="1"/>
        <v>75</v>
      </c>
      <c r="C94" s="66" t="e">
        <f>IF($A94&gt;0,VLOOKUP($A94,#REF!,4),"")</f>
        <v>#NAME?</v>
      </c>
      <c r="D94" s="67" t="e">
        <f>IF($A94&gt;0,VLOOKUP($A94,#REF!,5),"")</f>
        <v>#NAME?</v>
      </c>
      <c r="E94" s="68" t="e">
        <f>IF($A94&gt;0,VLOOKUP($A94,#REF!,6),"")</f>
        <v>#NAME?</v>
      </c>
      <c r="F94" s="98" t="e">
        <f>IF($A94&gt;0,VLOOKUP($A94,#REF!,8),"")</f>
        <v>#NAME?</v>
      </c>
      <c r="G94" s="69"/>
      <c r="H94" s="70"/>
      <c r="I94" s="70"/>
      <c r="J94" s="70"/>
      <c r="K94" s="173" t="e">
        <f>IF($A94&gt;0,VLOOKUP($A94,#REF!,16,0),"")</f>
        <v>#NAME?</v>
      </c>
      <c r="L94" s="174"/>
      <c r="M94" s="175"/>
    </row>
    <row r="95" spans="1:13" ht="20.100000000000001" customHeight="1">
      <c r="A95" t="e">
        <f>IF(B95&gt;VLOOKUP($E$2&amp;"-"&amp;$C$3,#REF!,2,FALSE),0,A94+1)</f>
        <v>#NAME?</v>
      </c>
      <c r="B95" s="65">
        <f t="shared" si="1"/>
        <v>76</v>
      </c>
      <c r="C95" s="66" t="e">
        <f>IF($A95&gt;0,VLOOKUP($A95,#REF!,4),"")</f>
        <v>#NAME?</v>
      </c>
      <c r="D95" s="67" t="e">
        <f>IF($A95&gt;0,VLOOKUP($A95,#REF!,5),"")</f>
        <v>#NAME?</v>
      </c>
      <c r="E95" s="68" t="e">
        <f>IF($A95&gt;0,VLOOKUP($A95,#REF!,6),"")</f>
        <v>#NAME?</v>
      </c>
      <c r="F95" s="98" t="e">
        <f>IF($A95&gt;0,VLOOKUP($A95,#REF!,8),"")</f>
        <v>#NAME?</v>
      </c>
      <c r="G95" s="69"/>
      <c r="H95" s="70"/>
      <c r="I95" s="70"/>
      <c r="J95" s="70"/>
      <c r="K95" s="173" t="e">
        <f>IF($A95&gt;0,VLOOKUP($A95,#REF!,16,0),"")</f>
        <v>#NAME?</v>
      </c>
      <c r="L95" s="174"/>
      <c r="M95" s="175"/>
    </row>
    <row r="96" spans="1:13" ht="20.100000000000001" customHeight="1">
      <c r="A96" t="e">
        <f>IF(B96&gt;VLOOKUP($E$2&amp;"-"&amp;$C$3,#REF!,2,FALSE),0,A95+1)</f>
        <v>#NAME?</v>
      </c>
      <c r="B96" s="65">
        <f t="shared" si="1"/>
        <v>77</v>
      </c>
      <c r="C96" s="66" t="e">
        <f>IF($A96&gt;0,VLOOKUP($A96,#REF!,4),"")</f>
        <v>#NAME?</v>
      </c>
      <c r="D96" s="67" t="e">
        <f>IF($A96&gt;0,VLOOKUP($A96,#REF!,5),"")</f>
        <v>#NAME?</v>
      </c>
      <c r="E96" s="68" t="e">
        <f>IF($A96&gt;0,VLOOKUP($A96,#REF!,6),"")</f>
        <v>#NAME?</v>
      </c>
      <c r="F96" s="98" t="e">
        <f>IF($A96&gt;0,VLOOKUP($A96,#REF!,8),"")</f>
        <v>#NAME?</v>
      </c>
      <c r="G96" s="69"/>
      <c r="H96" s="70"/>
      <c r="I96" s="70"/>
      <c r="J96" s="70"/>
      <c r="K96" s="173" t="e">
        <f>IF($A96&gt;0,VLOOKUP($A96,#REF!,16,0),"")</f>
        <v>#NAME?</v>
      </c>
      <c r="L96" s="174"/>
      <c r="M96" s="175"/>
    </row>
    <row r="97" spans="1:13" ht="20.100000000000001" customHeight="1">
      <c r="A97" t="e">
        <f>IF(B97&gt;VLOOKUP($E$2&amp;"-"&amp;$C$3,#REF!,2,FALSE),0,A96+1)</f>
        <v>#NAME?</v>
      </c>
      <c r="B97" s="65">
        <f t="shared" si="1"/>
        <v>78</v>
      </c>
      <c r="C97" s="66" t="e">
        <f>IF($A97&gt;0,VLOOKUP($A97,#REF!,4),"")</f>
        <v>#NAME?</v>
      </c>
      <c r="D97" s="67" t="e">
        <f>IF($A97&gt;0,VLOOKUP($A97,#REF!,5),"")</f>
        <v>#NAME?</v>
      </c>
      <c r="E97" s="68" t="e">
        <f>IF($A97&gt;0,VLOOKUP($A97,#REF!,6),"")</f>
        <v>#NAME?</v>
      </c>
      <c r="F97" s="98" t="e">
        <f>IF($A97&gt;0,VLOOKUP($A97,#REF!,8),"")</f>
        <v>#NAME?</v>
      </c>
      <c r="G97" s="69"/>
      <c r="H97" s="70"/>
      <c r="I97" s="70"/>
      <c r="J97" s="70"/>
      <c r="K97" s="173" t="e">
        <f>IF($A97&gt;0,VLOOKUP($A97,#REF!,16,0),"")</f>
        <v>#NAME?</v>
      </c>
      <c r="L97" s="174"/>
      <c r="M97" s="175"/>
    </row>
    <row r="98" spans="1:13" ht="20.100000000000001" customHeight="1">
      <c r="A98" t="e">
        <f>IF(B98&gt;VLOOKUP($E$2&amp;"-"&amp;$C$3,#REF!,2,FALSE),0,A97+1)</f>
        <v>#NAME?</v>
      </c>
      <c r="B98" s="65">
        <f t="shared" si="1"/>
        <v>79</v>
      </c>
      <c r="C98" s="66" t="e">
        <f>IF($A98&gt;0,VLOOKUP($A98,#REF!,4),"")</f>
        <v>#NAME?</v>
      </c>
      <c r="D98" s="67" t="e">
        <f>IF($A98&gt;0,VLOOKUP($A98,#REF!,5),"")</f>
        <v>#NAME?</v>
      </c>
      <c r="E98" s="68" t="e">
        <f>IF($A98&gt;0,VLOOKUP($A98,#REF!,6),"")</f>
        <v>#NAME?</v>
      </c>
      <c r="F98" s="98" t="e">
        <f>IF($A98&gt;0,VLOOKUP($A98,#REF!,8),"")</f>
        <v>#NAME?</v>
      </c>
      <c r="G98" s="69"/>
      <c r="H98" s="70"/>
      <c r="I98" s="70"/>
      <c r="J98" s="70"/>
      <c r="K98" s="173" t="e">
        <f>IF($A98&gt;0,VLOOKUP($A98,#REF!,16,0),"")</f>
        <v>#NAME?</v>
      </c>
      <c r="L98" s="174"/>
      <c r="M98" s="175"/>
    </row>
    <row r="99" spans="1:13" ht="20.100000000000001" customHeight="1">
      <c r="A99" t="e">
        <f>IF(B99&gt;VLOOKUP($E$2&amp;"-"&amp;$C$3,#REF!,2,FALSE),0,A98+1)</f>
        <v>#NAME?</v>
      </c>
      <c r="B99" s="65">
        <f t="shared" si="1"/>
        <v>80</v>
      </c>
      <c r="C99" s="66" t="e">
        <f>IF($A99&gt;0,VLOOKUP($A99,#REF!,4),"")</f>
        <v>#NAME?</v>
      </c>
      <c r="D99" s="67" t="e">
        <f>IF($A99&gt;0,VLOOKUP($A99,#REF!,5),"")</f>
        <v>#NAME?</v>
      </c>
      <c r="E99" s="68" t="e">
        <f>IF($A99&gt;0,VLOOKUP($A99,#REF!,6),"")</f>
        <v>#NAME?</v>
      </c>
      <c r="F99" s="98" t="e">
        <f>IF($A99&gt;0,VLOOKUP($A99,#REF!,8),"")</f>
        <v>#NAME?</v>
      </c>
      <c r="G99" s="69"/>
      <c r="H99" s="70"/>
      <c r="I99" s="70"/>
      <c r="J99" s="70"/>
      <c r="K99" s="173" t="e">
        <f>IF($A99&gt;0,VLOOKUP($A99,#REF!,16,0),"")</f>
        <v>#NAME?</v>
      </c>
      <c r="L99" s="174"/>
      <c r="M99" s="175"/>
    </row>
    <row r="100" spans="1:13" ht="20.100000000000001" customHeight="1">
      <c r="A100" t="e">
        <f>IF(B100&gt;VLOOKUP($E$2&amp;"-"&amp;$C$3,#REF!,2,FALSE),0,A99+1)</f>
        <v>#NAME?</v>
      </c>
      <c r="B100" s="65">
        <f t="shared" si="1"/>
        <v>81</v>
      </c>
      <c r="C100" s="66" t="e">
        <f>IF($A100&gt;0,VLOOKUP($A100,#REF!,4),"")</f>
        <v>#NAME?</v>
      </c>
      <c r="D100" s="67" t="e">
        <f>IF($A100&gt;0,VLOOKUP($A100,#REF!,5),"")</f>
        <v>#NAME?</v>
      </c>
      <c r="E100" s="68" t="e">
        <f>IF($A100&gt;0,VLOOKUP($A100,#REF!,6),"")</f>
        <v>#NAME?</v>
      </c>
      <c r="F100" s="98" t="e">
        <f>IF($A100&gt;0,VLOOKUP($A100,#REF!,8),"")</f>
        <v>#NAME?</v>
      </c>
      <c r="G100" s="69"/>
      <c r="H100" s="70"/>
      <c r="I100" s="70"/>
      <c r="J100" s="70"/>
      <c r="K100" s="173" t="e">
        <f>IF($A100&gt;0,VLOOKUP($A100,#REF!,16,0),"")</f>
        <v>#NAME?</v>
      </c>
      <c r="L100" s="174"/>
      <c r="M100" s="175"/>
    </row>
    <row r="101" spans="1:13" ht="20.100000000000001" customHeight="1">
      <c r="A101" t="e">
        <f>IF(B101&gt;VLOOKUP($E$2&amp;"-"&amp;$C$3,#REF!,2,FALSE),0,A100+1)</f>
        <v>#NAME?</v>
      </c>
      <c r="B101" s="65">
        <f t="shared" si="1"/>
        <v>82</v>
      </c>
      <c r="C101" s="66" t="e">
        <f>IF($A101&gt;0,VLOOKUP($A101,#REF!,4),"")</f>
        <v>#NAME?</v>
      </c>
      <c r="D101" s="67" t="e">
        <f>IF($A101&gt;0,VLOOKUP($A101,#REF!,5),"")</f>
        <v>#NAME?</v>
      </c>
      <c r="E101" s="68" t="e">
        <f>IF($A101&gt;0,VLOOKUP($A101,#REF!,6),"")</f>
        <v>#NAME?</v>
      </c>
      <c r="F101" s="98" t="e">
        <f>IF($A101&gt;0,VLOOKUP($A101,#REF!,8),"")</f>
        <v>#NAME?</v>
      </c>
      <c r="G101" s="69"/>
      <c r="H101" s="70"/>
      <c r="I101" s="70"/>
      <c r="J101" s="70"/>
      <c r="K101" s="173" t="e">
        <f>IF($A101&gt;0,VLOOKUP($A101,#REF!,16,0),"")</f>
        <v>#NAME?</v>
      </c>
      <c r="L101" s="174"/>
      <c r="M101" s="175"/>
    </row>
    <row r="102" spans="1:13" ht="20.100000000000001" customHeight="1">
      <c r="A102" t="e">
        <f>IF(B102&gt;VLOOKUP($E$2&amp;"-"&amp;$C$3,#REF!,2,FALSE),0,A101+1)</f>
        <v>#NAME?</v>
      </c>
      <c r="B102" s="65">
        <f t="shared" si="1"/>
        <v>83</v>
      </c>
      <c r="C102" s="66" t="e">
        <f>IF($A102&gt;0,VLOOKUP($A102,#REF!,4),"")</f>
        <v>#NAME?</v>
      </c>
      <c r="D102" s="67" t="e">
        <f>IF($A102&gt;0,VLOOKUP($A102,#REF!,5),"")</f>
        <v>#NAME?</v>
      </c>
      <c r="E102" s="68" t="e">
        <f>IF($A102&gt;0,VLOOKUP($A102,#REF!,6),"")</f>
        <v>#NAME?</v>
      </c>
      <c r="F102" s="98" t="e">
        <f>IF($A102&gt;0,VLOOKUP($A102,#REF!,8),"")</f>
        <v>#NAME?</v>
      </c>
      <c r="G102" s="69"/>
      <c r="H102" s="70"/>
      <c r="I102" s="70"/>
      <c r="J102" s="70"/>
      <c r="K102" s="173" t="e">
        <f>IF($A102&gt;0,VLOOKUP($A102,#REF!,16,0),"")</f>
        <v>#NAME?</v>
      </c>
      <c r="L102" s="174"/>
      <c r="M102" s="175"/>
    </row>
    <row r="103" spans="1:13" ht="20.100000000000001" customHeight="1">
      <c r="A103" t="e">
        <f>IF(B103&gt;VLOOKUP($E$2&amp;"-"&amp;$C$3,#REF!,2,FALSE),0,A102+1)</f>
        <v>#NAME?</v>
      </c>
      <c r="B103" s="65">
        <f t="shared" si="1"/>
        <v>84</v>
      </c>
      <c r="C103" s="66" t="e">
        <f>IF($A103&gt;0,VLOOKUP($A103,#REF!,4),"")</f>
        <v>#NAME?</v>
      </c>
      <c r="D103" s="67" t="e">
        <f>IF($A103&gt;0,VLOOKUP($A103,#REF!,5),"")</f>
        <v>#NAME?</v>
      </c>
      <c r="E103" s="68" t="e">
        <f>IF($A103&gt;0,VLOOKUP($A103,#REF!,6),"")</f>
        <v>#NAME?</v>
      </c>
      <c r="F103" s="98" t="e">
        <f>IF($A103&gt;0,VLOOKUP($A103,#REF!,8),"")</f>
        <v>#NAME?</v>
      </c>
      <c r="G103" s="69"/>
      <c r="H103" s="70"/>
      <c r="I103" s="70"/>
      <c r="J103" s="70"/>
      <c r="K103" s="173" t="e">
        <f>IF($A103&gt;0,VLOOKUP($A103,#REF!,16,0),"")</f>
        <v>#NAME?</v>
      </c>
      <c r="L103" s="174"/>
      <c r="M103" s="175"/>
    </row>
    <row r="104" spans="1:13" ht="20.100000000000001" customHeight="1">
      <c r="A104" t="e">
        <f>IF(B104&gt;VLOOKUP($E$2&amp;"-"&amp;$C$3,#REF!,2,FALSE),0,A103+1)</f>
        <v>#NAME?</v>
      </c>
      <c r="B104" s="65">
        <f t="shared" si="1"/>
        <v>85</v>
      </c>
      <c r="C104" s="66" t="e">
        <f>IF($A104&gt;0,VLOOKUP($A104,#REF!,4),"")</f>
        <v>#NAME?</v>
      </c>
      <c r="D104" s="67" t="e">
        <f>IF($A104&gt;0,VLOOKUP($A104,#REF!,5),"")</f>
        <v>#NAME?</v>
      </c>
      <c r="E104" s="68" t="e">
        <f>IF($A104&gt;0,VLOOKUP($A104,#REF!,6),"")</f>
        <v>#NAME?</v>
      </c>
      <c r="F104" s="98" t="e">
        <f>IF($A104&gt;0,VLOOKUP($A104,#REF!,8),"")</f>
        <v>#NAME?</v>
      </c>
      <c r="G104" s="69"/>
      <c r="H104" s="70"/>
      <c r="I104" s="70"/>
      <c r="J104" s="70"/>
      <c r="K104" s="173" t="e">
        <f>IF($A104&gt;0,VLOOKUP($A104,#REF!,16,0),"")</f>
        <v>#NAME?</v>
      </c>
      <c r="L104" s="174"/>
      <c r="M104" s="175"/>
    </row>
    <row r="105" spans="1:13" ht="20.100000000000001" customHeight="1">
      <c r="A105" t="e">
        <f>IF(B105&gt;VLOOKUP($E$2&amp;"-"&amp;$C$3,#REF!,2,FALSE),0,A104+1)</f>
        <v>#NAME?</v>
      </c>
      <c r="B105" s="65">
        <f t="shared" si="1"/>
        <v>86</v>
      </c>
      <c r="C105" s="66" t="e">
        <f>IF($A105&gt;0,VLOOKUP($A105,#REF!,4),"")</f>
        <v>#NAME?</v>
      </c>
      <c r="D105" s="67" t="e">
        <f>IF($A105&gt;0,VLOOKUP($A105,#REF!,5),"")</f>
        <v>#NAME?</v>
      </c>
      <c r="E105" s="68" t="e">
        <f>IF($A105&gt;0,VLOOKUP($A105,#REF!,6),"")</f>
        <v>#NAME?</v>
      </c>
      <c r="F105" s="98" t="e">
        <f>IF($A105&gt;0,VLOOKUP($A105,#REF!,8),"")</f>
        <v>#NAME?</v>
      </c>
      <c r="G105" s="69"/>
      <c r="H105" s="70"/>
      <c r="I105" s="70"/>
      <c r="J105" s="70"/>
      <c r="K105" s="173" t="e">
        <f>IF($A105&gt;0,VLOOKUP($A105,#REF!,16,0),"")</f>
        <v>#NAME?</v>
      </c>
      <c r="L105" s="174"/>
      <c r="M105" s="175"/>
    </row>
    <row r="106" spans="1:13" ht="20.100000000000001" customHeight="1">
      <c r="A106" t="e">
        <f>IF(B106&gt;VLOOKUP($E$2&amp;"-"&amp;$C$3,#REF!,2,FALSE),0,A105+1)</f>
        <v>#NAME?</v>
      </c>
      <c r="B106" s="65">
        <f t="shared" si="1"/>
        <v>87</v>
      </c>
      <c r="C106" s="66" t="e">
        <f>IF($A106&gt;0,VLOOKUP($A106,#REF!,4),"")</f>
        <v>#NAME?</v>
      </c>
      <c r="D106" s="67" t="e">
        <f>IF($A106&gt;0,VLOOKUP($A106,#REF!,5),"")</f>
        <v>#NAME?</v>
      </c>
      <c r="E106" s="68" t="e">
        <f>IF($A106&gt;0,VLOOKUP($A106,#REF!,6),"")</f>
        <v>#NAME?</v>
      </c>
      <c r="F106" s="98" t="e">
        <f>IF($A106&gt;0,VLOOKUP($A106,#REF!,8),"")</f>
        <v>#NAME?</v>
      </c>
      <c r="G106" s="69"/>
      <c r="H106" s="70"/>
      <c r="I106" s="70"/>
      <c r="J106" s="70"/>
      <c r="K106" s="173" t="e">
        <f>IF($A106&gt;0,VLOOKUP($A106,#REF!,16,0),"")</f>
        <v>#NAME?</v>
      </c>
      <c r="L106" s="174"/>
      <c r="M106" s="175"/>
    </row>
    <row r="107" spans="1:13" ht="20.100000000000001" customHeight="1">
      <c r="A107" t="e">
        <f>IF(B107&gt;VLOOKUP($E$2&amp;"-"&amp;$C$3,#REF!,2,FALSE),0,A106+1)</f>
        <v>#NAME?</v>
      </c>
      <c r="B107" s="65">
        <f t="shared" si="1"/>
        <v>88</v>
      </c>
      <c r="C107" s="66" t="e">
        <f>IF($A107&gt;0,VLOOKUP($A107,#REF!,4),"")</f>
        <v>#NAME?</v>
      </c>
      <c r="D107" s="67" t="e">
        <f>IF($A107&gt;0,VLOOKUP($A107,#REF!,5),"")</f>
        <v>#NAME?</v>
      </c>
      <c r="E107" s="68" t="e">
        <f>IF($A107&gt;0,VLOOKUP($A107,#REF!,6),"")</f>
        <v>#NAME?</v>
      </c>
      <c r="F107" s="98" t="e">
        <f>IF($A107&gt;0,VLOOKUP($A107,#REF!,8),"")</f>
        <v>#NAME?</v>
      </c>
      <c r="G107" s="69"/>
      <c r="H107" s="70"/>
      <c r="I107" s="70"/>
      <c r="J107" s="70"/>
      <c r="K107" s="173" t="e">
        <f>IF($A107&gt;0,VLOOKUP($A107,#REF!,16,0),"")</f>
        <v>#NAME?</v>
      </c>
      <c r="L107" s="174"/>
      <c r="M107" s="175"/>
    </row>
    <row r="108" spans="1:13" ht="20.100000000000001" customHeight="1">
      <c r="A108" t="e">
        <f>IF(B108&gt;VLOOKUP($E$2&amp;"-"&amp;$C$3,#REF!,2,FALSE),0,A107+1)</f>
        <v>#NAME?</v>
      </c>
      <c r="B108" s="65">
        <f t="shared" si="1"/>
        <v>89</v>
      </c>
      <c r="C108" s="66" t="e">
        <f>IF($A108&gt;0,VLOOKUP($A108,#REF!,4),"")</f>
        <v>#NAME?</v>
      </c>
      <c r="D108" s="67" t="e">
        <f>IF($A108&gt;0,VLOOKUP($A108,#REF!,5),"")</f>
        <v>#NAME?</v>
      </c>
      <c r="E108" s="68" t="e">
        <f>IF($A108&gt;0,VLOOKUP($A108,#REF!,6),"")</f>
        <v>#NAME?</v>
      </c>
      <c r="F108" s="98" t="e">
        <f>IF($A108&gt;0,VLOOKUP($A108,#REF!,8),"")</f>
        <v>#NAME?</v>
      </c>
      <c r="G108" s="69"/>
      <c r="H108" s="70"/>
      <c r="I108" s="70"/>
      <c r="J108" s="70"/>
      <c r="K108" s="173" t="e">
        <f>IF($A108&gt;0,VLOOKUP($A108,#REF!,16,0),"")</f>
        <v>#NAME?</v>
      </c>
      <c r="L108" s="174"/>
      <c r="M108" s="175"/>
    </row>
    <row r="109" spans="1:13" ht="20.100000000000001" customHeight="1">
      <c r="A109" t="e">
        <f>IF(B109&gt;VLOOKUP($E$2&amp;"-"&amp;$C$3,#REF!,2,FALSE),0,A108+1)</f>
        <v>#NAME?</v>
      </c>
      <c r="B109" s="65">
        <f t="shared" si="1"/>
        <v>90</v>
      </c>
      <c r="C109" s="66" t="e">
        <f>IF($A109&gt;0,VLOOKUP($A109,#REF!,4),"")</f>
        <v>#NAME?</v>
      </c>
      <c r="D109" s="67" t="e">
        <f>IF($A109&gt;0,VLOOKUP($A109,#REF!,5),"")</f>
        <v>#NAME?</v>
      </c>
      <c r="E109" s="68" t="e">
        <f>IF($A109&gt;0,VLOOKUP($A109,#REF!,6),"")</f>
        <v>#NAME?</v>
      </c>
      <c r="F109" s="98" t="e">
        <f>IF($A109&gt;0,VLOOKUP($A109,#REF!,8),"")</f>
        <v>#NAME?</v>
      </c>
      <c r="G109" s="69"/>
      <c r="H109" s="70"/>
      <c r="I109" s="70"/>
      <c r="J109" s="70"/>
      <c r="K109" s="173" t="e">
        <f>IF($A109&gt;0,VLOOKUP($A109,#REF!,16,0),"")</f>
        <v>#NAME?</v>
      </c>
      <c r="L109" s="174"/>
      <c r="M109" s="175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14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17"/>
  <sheetViews>
    <sheetView tabSelected="1" workbookViewId="0"/>
  </sheetViews>
  <sheetFormatPr defaultRowHeight="15"/>
  <cols>
    <col min="1" max="1" width="4" bestFit="1" customWidth="1"/>
    <col min="2" max="2" width="11.42578125" customWidth="1"/>
    <col min="3" max="3" width="14.7109375" bestFit="1" customWidth="1"/>
    <col min="4" max="4" width="18.85546875" bestFit="1" customWidth="1"/>
    <col min="5" max="5" width="7.57031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13.42578125" bestFit="1" customWidth="1"/>
    <col min="13" max="13" width="1.7109375" bestFit="1" customWidth="1"/>
    <col min="14" max="14" width="2.140625" bestFit="1" customWidth="1"/>
  </cols>
  <sheetData>
    <row r="3" spans="1:14" s="56" customFormat="1">
      <c r="C3" s="186" t="s">
        <v>57</v>
      </c>
      <c r="D3" s="186"/>
      <c r="E3" s="57"/>
      <c r="F3" s="170" t="s">
        <v>290</v>
      </c>
      <c r="G3" s="170"/>
      <c r="H3" s="170"/>
      <c r="I3" s="170"/>
      <c r="J3" s="170"/>
      <c r="K3" s="170"/>
      <c r="L3" s="58" t="s">
        <v>561</v>
      </c>
    </row>
    <row r="4" spans="1:14" s="56" customFormat="1">
      <c r="C4" s="186" t="s">
        <v>59</v>
      </c>
      <c r="D4" s="186"/>
      <c r="E4" s="59" t="s">
        <v>282</v>
      </c>
      <c r="F4" s="187" t="s">
        <v>567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1</v>
      </c>
    </row>
    <row r="5" spans="1:14" s="62" customFormat="1" ht="18.75" customHeight="1">
      <c r="C5" s="63" t="s">
        <v>289</v>
      </c>
      <c r="D5" s="171" t="s">
        <v>568</v>
      </c>
      <c r="E5" s="171"/>
      <c r="F5" s="171"/>
      <c r="G5" s="171"/>
      <c r="H5" s="171"/>
      <c r="I5" s="171"/>
      <c r="J5" s="171"/>
      <c r="K5" s="171"/>
      <c r="L5" s="60" t="s">
        <v>62</v>
      </c>
      <c r="M5" s="60" t="s">
        <v>61</v>
      </c>
      <c r="N5" s="60">
        <v>2</v>
      </c>
    </row>
    <row r="6" spans="1:14" s="62" customFormat="1" ht="18.75" customHeight="1">
      <c r="B6" s="172" t="s">
        <v>569</v>
      </c>
      <c r="C6" s="172"/>
      <c r="D6" s="172"/>
      <c r="E6" s="172"/>
      <c r="F6" s="172"/>
      <c r="G6" s="172"/>
      <c r="H6" s="172"/>
      <c r="I6" s="172"/>
      <c r="J6" s="172"/>
      <c r="K6" s="172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66" t="s">
        <v>4</v>
      </c>
      <c r="C8" s="167" t="s">
        <v>64</v>
      </c>
      <c r="D8" s="168" t="s">
        <v>9</v>
      </c>
      <c r="E8" s="169" t="s">
        <v>10</v>
      </c>
      <c r="F8" s="167" t="s">
        <v>75</v>
      </c>
      <c r="G8" s="167" t="s">
        <v>76</v>
      </c>
      <c r="H8" s="167" t="s">
        <v>66</v>
      </c>
      <c r="I8" s="167" t="s">
        <v>67</v>
      </c>
      <c r="J8" s="176" t="s">
        <v>56</v>
      </c>
      <c r="K8" s="176"/>
      <c r="L8" s="177" t="s">
        <v>68</v>
      </c>
      <c r="M8" s="178"/>
      <c r="N8" s="179"/>
    </row>
    <row r="9" spans="1:14" s="114" customFormat="1" ht="27" customHeight="1">
      <c r="B9" s="166"/>
      <c r="C9" s="166"/>
      <c r="D9" s="168"/>
      <c r="E9" s="169"/>
      <c r="F9" s="166"/>
      <c r="G9" s="166"/>
      <c r="H9" s="166"/>
      <c r="I9" s="166"/>
      <c r="J9" s="64" t="s">
        <v>69</v>
      </c>
      <c r="K9" s="64" t="s">
        <v>70</v>
      </c>
      <c r="L9" s="180"/>
      <c r="M9" s="181"/>
      <c r="N9" s="182"/>
    </row>
    <row r="10" spans="1:14" s="114" customFormat="1" ht="20.100000000000001" customHeight="1">
      <c r="A10" s="114">
        <v>1</v>
      </c>
      <c r="B10" s="65">
        <v>1</v>
      </c>
      <c r="C10" s="102" t="s">
        <v>392</v>
      </c>
      <c r="D10" s="67" t="s">
        <v>456</v>
      </c>
      <c r="E10" s="68" t="s">
        <v>185</v>
      </c>
      <c r="F10" s="105" t="s">
        <v>457</v>
      </c>
      <c r="G10" s="105" t="s">
        <v>243</v>
      </c>
      <c r="H10" s="69"/>
      <c r="I10" s="70"/>
      <c r="J10" s="70"/>
      <c r="K10" s="70"/>
      <c r="L10" s="183" t="s">
        <v>89</v>
      </c>
      <c r="M10" s="184"/>
      <c r="N10" s="185"/>
    </row>
    <row r="11" spans="1:14" s="114" customFormat="1" ht="20.100000000000001" customHeight="1">
      <c r="A11" s="114">
        <v>2</v>
      </c>
      <c r="B11" s="65">
        <v>2</v>
      </c>
      <c r="C11" s="102" t="s">
        <v>327</v>
      </c>
      <c r="D11" s="67" t="s">
        <v>458</v>
      </c>
      <c r="E11" s="68" t="s">
        <v>98</v>
      </c>
      <c r="F11" s="105" t="s">
        <v>457</v>
      </c>
      <c r="G11" s="105" t="s">
        <v>264</v>
      </c>
      <c r="H11" s="69"/>
      <c r="I11" s="70"/>
      <c r="J11" s="70"/>
      <c r="K11" s="70"/>
      <c r="L11" s="173" t="s">
        <v>89</v>
      </c>
      <c r="M11" s="174"/>
      <c r="N11" s="175"/>
    </row>
    <row r="12" spans="1:14" s="114" customFormat="1" ht="20.100000000000001" customHeight="1">
      <c r="A12" s="114">
        <v>3</v>
      </c>
      <c r="B12" s="65">
        <v>3</v>
      </c>
      <c r="C12" s="102" t="s">
        <v>322</v>
      </c>
      <c r="D12" s="67" t="s">
        <v>459</v>
      </c>
      <c r="E12" s="68" t="s">
        <v>130</v>
      </c>
      <c r="F12" s="105" t="s">
        <v>457</v>
      </c>
      <c r="G12" s="105" t="s">
        <v>263</v>
      </c>
      <c r="H12" s="69"/>
      <c r="I12" s="70"/>
      <c r="J12" s="70"/>
      <c r="K12" s="70"/>
      <c r="L12" s="173" t="s">
        <v>89</v>
      </c>
      <c r="M12" s="174"/>
      <c r="N12" s="175"/>
    </row>
    <row r="13" spans="1:14" s="114" customFormat="1" ht="20.100000000000001" customHeight="1">
      <c r="A13" s="114">
        <v>4</v>
      </c>
      <c r="B13" s="65">
        <v>4</v>
      </c>
      <c r="C13" s="102" t="s">
        <v>452</v>
      </c>
      <c r="D13" s="67" t="s">
        <v>460</v>
      </c>
      <c r="E13" s="68" t="s">
        <v>178</v>
      </c>
      <c r="F13" s="105" t="s">
        <v>457</v>
      </c>
      <c r="G13" s="105" t="s">
        <v>264</v>
      </c>
      <c r="H13" s="69"/>
      <c r="I13" s="70"/>
      <c r="J13" s="70"/>
      <c r="K13" s="70"/>
      <c r="L13" s="173" t="s">
        <v>89</v>
      </c>
      <c r="M13" s="174"/>
      <c r="N13" s="175"/>
    </row>
    <row r="14" spans="1:14" s="114" customFormat="1" ht="20.100000000000001" customHeight="1">
      <c r="A14" s="114">
        <v>5</v>
      </c>
      <c r="B14" s="65">
        <v>5</v>
      </c>
      <c r="C14" s="102" t="s">
        <v>385</v>
      </c>
      <c r="D14" s="67" t="s">
        <v>461</v>
      </c>
      <c r="E14" s="68" t="s">
        <v>120</v>
      </c>
      <c r="F14" s="105" t="s">
        <v>457</v>
      </c>
      <c r="G14" s="105" t="s">
        <v>264</v>
      </c>
      <c r="H14" s="69"/>
      <c r="I14" s="70"/>
      <c r="J14" s="70"/>
      <c r="K14" s="70"/>
      <c r="L14" s="173" t="s">
        <v>89</v>
      </c>
      <c r="M14" s="174"/>
      <c r="N14" s="175"/>
    </row>
    <row r="15" spans="1:14" s="114" customFormat="1" ht="20.100000000000001" customHeight="1">
      <c r="A15" s="114">
        <v>6</v>
      </c>
      <c r="B15" s="65">
        <v>6</v>
      </c>
      <c r="C15" s="102" t="s">
        <v>329</v>
      </c>
      <c r="D15" s="67" t="s">
        <v>211</v>
      </c>
      <c r="E15" s="68" t="s">
        <v>169</v>
      </c>
      <c r="F15" s="105" t="s">
        <v>457</v>
      </c>
      <c r="G15" s="105" t="s">
        <v>264</v>
      </c>
      <c r="H15" s="69"/>
      <c r="I15" s="70"/>
      <c r="J15" s="70"/>
      <c r="K15" s="70"/>
      <c r="L15" s="173" t="s">
        <v>89</v>
      </c>
      <c r="M15" s="174"/>
      <c r="N15" s="175"/>
    </row>
    <row r="16" spans="1:14" s="114" customFormat="1" ht="20.100000000000001" customHeight="1">
      <c r="A16" s="114">
        <v>7</v>
      </c>
      <c r="B16" s="65">
        <v>7</v>
      </c>
      <c r="C16" s="102" t="s">
        <v>311</v>
      </c>
      <c r="D16" s="67" t="s">
        <v>462</v>
      </c>
      <c r="E16" s="68" t="s">
        <v>155</v>
      </c>
      <c r="F16" s="105" t="s">
        <v>457</v>
      </c>
      <c r="G16" s="105" t="s">
        <v>258</v>
      </c>
      <c r="H16" s="69"/>
      <c r="I16" s="70"/>
      <c r="J16" s="70"/>
      <c r="K16" s="70"/>
      <c r="L16" s="173" t="s">
        <v>89</v>
      </c>
      <c r="M16" s="174"/>
      <c r="N16" s="175"/>
    </row>
    <row r="17" spans="1:14" s="114" customFormat="1" ht="20.100000000000001" customHeight="1">
      <c r="A17" s="114">
        <v>8</v>
      </c>
      <c r="B17" s="65">
        <v>8</v>
      </c>
      <c r="C17" s="102" t="s">
        <v>409</v>
      </c>
      <c r="D17" s="67" t="s">
        <v>463</v>
      </c>
      <c r="E17" s="68" t="s">
        <v>149</v>
      </c>
      <c r="F17" s="105" t="s">
        <v>457</v>
      </c>
      <c r="G17" s="105" t="s">
        <v>264</v>
      </c>
      <c r="H17" s="69"/>
      <c r="I17" s="70"/>
      <c r="J17" s="70"/>
      <c r="K17" s="70"/>
      <c r="L17" s="173" t="s">
        <v>89</v>
      </c>
      <c r="M17" s="174"/>
      <c r="N17" s="175"/>
    </row>
    <row r="18" spans="1:14" s="114" customFormat="1" ht="20.100000000000001" customHeight="1">
      <c r="A18" s="114">
        <v>9</v>
      </c>
      <c r="B18" s="65">
        <v>9</v>
      </c>
      <c r="C18" s="102" t="s">
        <v>367</v>
      </c>
      <c r="D18" s="67" t="s">
        <v>213</v>
      </c>
      <c r="E18" s="68" t="s">
        <v>165</v>
      </c>
      <c r="F18" s="105" t="s">
        <v>457</v>
      </c>
      <c r="G18" s="105" t="s">
        <v>271</v>
      </c>
      <c r="H18" s="69"/>
      <c r="I18" s="70"/>
      <c r="J18" s="70"/>
      <c r="K18" s="70"/>
      <c r="L18" s="173" t="s">
        <v>89</v>
      </c>
      <c r="M18" s="174"/>
      <c r="N18" s="175"/>
    </row>
    <row r="19" spans="1:14" s="114" customFormat="1" ht="20.100000000000001" customHeight="1">
      <c r="A19" s="114">
        <v>10</v>
      </c>
      <c r="B19" s="65">
        <v>10</v>
      </c>
      <c r="C19" s="102" t="s">
        <v>363</v>
      </c>
      <c r="D19" s="67" t="s">
        <v>142</v>
      </c>
      <c r="E19" s="68" t="s">
        <v>165</v>
      </c>
      <c r="F19" s="105" t="s">
        <v>457</v>
      </c>
      <c r="G19" s="105" t="s">
        <v>270</v>
      </c>
      <c r="H19" s="69"/>
      <c r="I19" s="70"/>
      <c r="J19" s="70"/>
      <c r="K19" s="70"/>
      <c r="L19" s="173" t="s">
        <v>89</v>
      </c>
      <c r="M19" s="174"/>
      <c r="N19" s="175"/>
    </row>
    <row r="20" spans="1:14" s="114" customFormat="1" ht="20.100000000000001" customHeight="1">
      <c r="A20" s="114">
        <v>11</v>
      </c>
      <c r="B20" s="65">
        <v>11</v>
      </c>
      <c r="C20" s="102" t="s">
        <v>454</v>
      </c>
      <c r="D20" s="67" t="s">
        <v>222</v>
      </c>
      <c r="E20" s="68" t="s">
        <v>104</v>
      </c>
      <c r="F20" s="105" t="s">
        <v>457</v>
      </c>
      <c r="G20" s="105" t="s">
        <v>258</v>
      </c>
      <c r="H20" s="69"/>
      <c r="I20" s="70"/>
      <c r="J20" s="70"/>
      <c r="K20" s="70"/>
      <c r="L20" s="173" t="s">
        <v>89</v>
      </c>
      <c r="M20" s="174"/>
      <c r="N20" s="175"/>
    </row>
    <row r="21" spans="1:14" s="114" customFormat="1" ht="20.100000000000001" customHeight="1">
      <c r="A21" s="114">
        <v>12</v>
      </c>
      <c r="B21" s="65">
        <v>12</v>
      </c>
      <c r="C21" s="102" t="s">
        <v>320</v>
      </c>
      <c r="D21" s="67" t="s">
        <v>182</v>
      </c>
      <c r="E21" s="68" t="s">
        <v>80</v>
      </c>
      <c r="F21" s="105" t="s">
        <v>457</v>
      </c>
      <c r="G21" s="105" t="s">
        <v>261</v>
      </c>
      <c r="H21" s="69"/>
      <c r="I21" s="70"/>
      <c r="J21" s="70"/>
      <c r="K21" s="70"/>
      <c r="L21" s="173" t="s">
        <v>89</v>
      </c>
      <c r="M21" s="174"/>
      <c r="N21" s="175"/>
    </row>
    <row r="22" spans="1:14" s="114" customFormat="1" ht="20.100000000000001" customHeight="1">
      <c r="A22" s="114">
        <v>13</v>
      </c>
      <c r="B22" s="65">
        <v>13</v>
      </c>
      <c r="C22" s="102" t="s">
        <v>410</v>
      </c>
      <c r="D22" s="67" t="s">
        <v>464</v>
      </c>
      <c r="E22" s="68" t="s">
        <v>80</v>
      </c>
      <c r="F22" s="105" t="s">
        <v>457</v>
      </c>
      <c r="G22" s="105" t="s">
        <v>264</v>
      </c>
      <c r="H22" s="69"/>
      <c r="I22" s="70"/>
      <c r="J22" s="70"/>
      <c r="K22" s="70"/>
      <c r="L22" s="173" t="s">
        <v>89</v>
      </c>
      <c r="M22" s="174"/>
      <c r="N22" s="175"/>
    </row>
    <row r="23" spans="1:14" s="114" customFormat="1" ht="20.100000000000001" customHeight="1">
      <c r="A23" s="114">
        <v>14</v>
      </c>
      <c r="B23" s="65">
        <v>14</v>
      </c>
      <c r="C23" s="102" t="s">
        <v>379</v>
      </c>
      <c r="D23" s="67" t="s">
        <v>465</v>
      </c>
      <c r="E23" s="68" t="s">
        <v>99</v>
      </c>
      <c r="F23" s="105" t="s">
        <v>457</v>
      </c>
      <c r="G23" s="105" t="s">
        <v>277</v>
      </c>
      <c r="H23" s="69"/>
      <c r="I23" s="70"/>
      <c r="J23" s="70"/>
      <c r="K23" s="70"/>
      <c r="L23" s="173" t="s">
        <v>89</v>
      </c>
      <c r="M23" s="174"/>
      <c r="N23" s="175"/>
    </row>
    <row r="24" spans="1:14" s="114" customFormat="1" ht="20.100000000000001" customHeight="1">
      <c r="A24" s="114">
        <v>15</v>
      </c>
      <c r="B24" s="65">
        <v>15</v>
      </c>
      <c r="C24" s="102" t="s">
        <v>466</v>
      </c>
      <c r="D24" s="67" t="s">
        <v>467</v>
      </c>
      <c r="E24" s="68" t="s">
        <v>208</v>
      </c>
      <c r="F24" s="105" t="s">
        <v>457</v>
      </c>
      <c r="G24" s="105" t="s">
        <v>263</v>
      </c>
      <c r="H24" s="69"/>
      <c r="I24" s="70"/>
      <c r="J24" s="70"/>
      <c r="K24" s="70"/>
      <c r="L24" s="173" t="s">
        <v>89</v>
      </c>
      <c r="M24" s="174"/>
      <c r="N24" s="175"/>
    </row>
    <row r="25" spans="1:14" s="114" customFormat="1" ht="20.100000000000001" customHeight="1">
      <c r="A25" s="114">
        <v>16</v>
      </c>
      <c r="B25" s="65">
        <v>16</v>
      </c>
      <c r="C25" s="102" t="s">
        <v>334</v>
      </c>
      <c r="D25" s="67" t="s">
        <v>468</v>
      </c>
      <c r="E25" s="68" t="s">
        <v>173</v>
      </c>
      <c r="F25" s="105" t="s">
        <v>457</v>
      </c>
      <c r="G25" s="105" t="s">
        <v>264</v>
      </c>
      <c r="H25" s="69"/>
      <c r="I25" s="70"/>
      <c r="J25" s="70"/>
      <c r="K25" s="70"/>
      <c r="L25" s="173" t="s">
        <v>89</v>
      </c>
      <c r="M25" s="174"/>
      <c r="N25" s="175"/>
    </row>
    <row r="26" spans="1:14" s="114" customFormat="1" ht="20.100000000000001" customHeight="1">
      <c r="A26" s="114">
        <v>17</v>
      </c>
      <c r="B26" s="65">
        <v>17</v>
      </c>
      <c r="C26" s="102" t="s">
        <v>433</v>
      </c>
      <c r="D26" s="67" t="s">
        <v>236</v>
      </c>
      <c r="E26" s="68" t="s">
        <v>129</v>
      </c>
      <c r="F26" s="105" t="s">
        <v>457</v>
      </c>
      <c r="G26" s="105" t="s">
        <v>270</v>
      </c>
      <c r="H26" s="69"/>
      <c r="I26" s="70"/>
      <c r="J26" s="70"/>
      <c r="K26" s="70"/>
      <c r="L26" s="173" t="s">
        <v>89</v>
      </c>
      <c r="M26" s="174"/>
      <c r="N26" s="175"/>
    </row>
    <row r="27" spans="1:14" s="114" customFormat="1" ht="20.100000000000001" customHeight="1">
      <c r="A27" s="114">
        <v>18</v>
      </c>
      <c r="B27" s="65">
        <v>18</v>
      </c>
      <c r="C27" s="102" t="s">
        <v>382</v>
      </c>
      <c r="D27" s="67" t="s">
        <v>469</v>
      </c>
      <c r="E27" s="68" t="s">
        <v>174</v>
      </c>
      <c r="F27" s="105" t="s">
        <v>457</v>
      </c>
      <c r="G27" s="105" t="s">
        <v>250</v>
      </c>
      <c r="H27" s="69"/>
      <c r="I27" s="70"/>
      <c r="J27" s="70"/>
      <c r="K27" s="70"/>
      <c r="L27" s="173" t="s">
        <v>89</v>
      </c>
      <c r="M27" s="174"/>
      <c r="N27" s="175"/>
    </row>
    <row r="28" spans="1:14" s="114" customFormat="1" ht="20.100000000000001" customHeight="1">
      <c r="A28" s="114">
        <v>19</v>
      </c>
      <c r="B28" s="65">
        <v>19</v>
      </c>
      <c r="C28" s="102" t="s">
        <v>394</v>
      </c>
      <c r="D28" s="67" t="s">
        <v>470</v>
      </c>
      <c r="E28" s="68" t="s">
        <v>194</v>
      </c>
      <c r="F28" s="105" t="s">
        <v>457</v>
      </c>
      <c r="G28" s="105" t="s">
        <v>248</v>
      </c>
      <c r="H28" s="69"/>
      <c r="I28" s="70"/>
      <c r="J28" s="70"/>
      <c r="K28" s="70"/>
      <c r="L28" s="173" t="s">
        <v>89</v>
      </c>
      <c r="M28" s="174"/>
      <c r="N28" s="175"/>
    </row>
    <row r="29" spans="1:14" s="114" customFormat="1" ht="20.100000000000001" customHeight="1">
      <c r="A29" s="114">
        <v>20</v>
      </c>
      <c r="B29" s="65">
        <v>20</v>
      </c>
      <c r="C29" s="102" t="s">
        <v>323</v>
      </c>
      <c r="D29" s="67" t="s">
        <v>471</v>
      </c>
      <c r="E29" s="68" t="s">
        <v>106</v>
      </c>
      <c r="F29" s="105" t="s">
        <v>457</v>
      </c>
      <c r="G29" s="105" t="s">
        <v>263</v>
      </c>
      <c r="H29" s="69"/>
      <c r="I29" s="70"/>
      <c r="J29" s="70"/>
      <c r="K29" s="70"/>
      <c r="L29" s="173" t="s">
        <v>89</v>
      </c>
      <c r="M29" s="174"/>
      <c r="N29" s="175"/>
    </row>
    <row r="30" spans="1:14" s="114" customFormat="1" ht="20.100000000000001" customHeight="1">
      <c r="A30" s="114">
        <v>21</v>
      </c>
      <c r="B30" s="65">
        <v>21</v>
      </c>
      <c r="C30" s="102" t="s">
        <v>314</v>
      </c>
      <c r="D30" s="67" t="s">
        <v>472</v>
      </c>
      <c r="E30" s="68" t="s">
        <v>137</v>
      </c>
      <c r="F30" s="105" t="s">
        <v>457</v>
      </c>
      <c r="G30" s="105" t="s">
        <v>258</v>
      </c>
      <c r="H30" s="69"/>
      <c r="I30" s="70"/>
      <c r="J30" s="70"/>
      <c r="K30" s="70"/>
      <c r="L30" s="173" t="s">
        <v>89</v>
      </c>
      <c r="M30" s="174"/>
      <c r="N30" s="175"/>
    </row>
    <row r="31" spans="1:14" s="114" customFormat="1" ht="20.100000000000001" customHeight="1">
      <c r="A31" s="114">
        <v>22</v>
      </c>
      <c r="B31" s="65">
        <v>22</v>
      </c>
      <c r="C31" s="102" t="s">
        <v>448</v>
      </c>
      <c r="D31" s="67" t="s">
        <v>473</v>
      </c>
      <c r="E31" s="68" t="s">
        <v>79</v>
      </c>
      <c r="F31" s="105" t="s">
        <v>457</v>
      </c>
      <c r="G31" s="105" t="s">
        <v>271</v>
      </c>
      <c r="H31" s="69"/>
      <c r="I31" s="70"/>
      <c r="J31" s="70"/>
      <c r="K31" s="70"/>
      <c r="L31" s="173" t="s">
        <v>89</v>
      </c>
      <c r="M31" s="174"/>
      <c r="N31" s="175"/>
    </row>
    <row r="32" spans="1:14" s="114" customFormat="1" ht="20.100000000000001" customHeight="1">
      <c r="A32" s="114">
        <v>23</v>
      </c>
      <c r="B32" s="65">
        <v>23</v>
      </c>
      <c r="C32" s="102" t="s">
        <v>336</v>
      </c>
      <c r="D32" s="67" t="s">
        <v>223</v>
      </c>
      <c r="E32" s="68" t="s">
        <v>79</v>
      </c>
      <c r="F32" s="105" t="s">
        <v>457</v>
      </c>
      <c r="G32" s="105" t="s">
        <v>264</v>
      </c>
      <c r="H32" s="69"/>
      <c r="I32" s="70"/>
      <c r="J32" s="70"/>
      <c r="K32" s="70"/>
      <c r="L32" s="173" t="s">
        <v>89</v>
      </c>
      <c r="M32" s="174"/>
      <c r="N32" s="175"/>
    </row>
    <row r="33" spans="1:15" s="114" customFormat="1" ht="20.100000000000001" customHeight="1">
      <c r="A33" s="114">
        <v>24</v>
      </c>
      <c r="B33" s="65">
        <v>24</v>
      </c>
      <c r="C33" s="102" t="s">
        <v>428</v>
      </c>
      <c r="D33" s="67" t="s">
        <v>474</v>
      </c>
      <c r="E33" s="68" t="s">
        <v>79</v>
      </c>
      <c r="F33" s="105" t="s">
        <v>457</v>
      </c>
      <c r="G33" s="105" t="s">
        <v>279</v>
      </c>
      <c r="H33" s="69"/>
      <c r="I33" s="70"/>
      <c r="J33" s="70"/>
      <c r="K33" s="70"/>
      <c r="L33" s="173" t="s">
        <v>89</v>
      </c>
      <c r="M33" s="174"/>
      <c r="N33" s="175"/>
    </row>
    <row r="34" spans="1:15" s="114" customFormat="1" ht="20.100000000000001" customHeight="1">
      <c r="A34" s="114">
        <v>0</v>
      </c>
      <c r="B34" s="65">
        <v>25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73" t="s">
        <v>89</v>
      </c>
      <c r="M34" s="174"/>
      <c r="N34" s="175"/>
    </row>
    <row r="35" spans="1:15" s="114" customFormat="1" ht="20.100000000000001" customHeight="1">
      <c r="A35" s="114">
        <v>0</v>
      </c>
      <c r="B35" s="65">
        <v>26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73" t="s">
        <v>89</v>
      </c>
      <c r="M35" s="174"/>
      <c r="N35" s="175"/>
    </row>
    <row r="36" spans="1:15" s="114" customFormat="1" ht="20.100000000000001" customHeight="1">
      <c r="A36" s="114">
        <v>0</v>
      </c>
      <c r="B36" s="65">
        <v>27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73" t="s">
        <v>89</v>
      </c>
      <c r="M36" s="174"/>
      <c r="N36" s="175"/>
    </row>
    <row r="37" spans="1:15" s="114" customFormat="1" ht="20.100000000000001" customHeight="1">
      <c r="A37" s="114">
        <v>0</v>
      </c>
      <c r="B37" s="65">
        <v>28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69"/>
      <c r="I37" s="70"/>
      <c r="J37" s="70"/>
      <c r="K37" s="70"/>
      <c r="L37" s="173" t="s">
        <v>89</v>
      </c>
      <c r="M37" s="174"/>
      <c r="N37" s="175"/>
    </row>
    <row r="38" spans="1:15" s="114" customFormat="1" ht="20.100000000000001" customHeight="1">
      <c r="A38" s="114">
        <v>0</v>
      </c>
      <c r="B38" s="65">
        <v>29</v>
      </c>
      <c r="C38" s="102" t="s">
        <v>89</v>
      </c>
      <c r="D38" s="67" t="s">
        <v>89</v>
      </c>
      <c r="E38" s="68" t="s">
        <v>89</v>
      </c>
      <c r="F38" s="105" t="s">
        <v>89</v>
      </c>
      <c r="G38" s="105" t="s">
        <v>89</v>
      </c>
      <c r="H38" s="69"/>
      <c r="I38" s="70"/>
      <c r="J38" s="70"/>
      <c r="K38" s="70"/>
      <c r="L38" s="173" t="s">
        <v>89</v>
      </c>
      <c r="M38" s="174"/>
      <c r="N38" s="175"/>
    </row>
    <row r="39" spans="1:15" s="114" customFormat="1" ht="20.100000000000001" customHeight="1">
      <c r="A39" s="114">
        <v>0</v>
      </c>
      <c r="B39" s="72">
        <v>30</v>
      </c>
      <c r="C39" s="102" t="s">
        <v>89</v>
      </c>
      <c r="D39" s="67" t="s">
        <v>89</v>
      </c>
      <c r="E39" s="68" t="s">
        <v>89</v>
      </c>
      <c r="F39" s="105" t="s">
        <v>89</v>
      </c>
      <c r="G39" s="105" t="s">
        <v>89</v>
      </c>
      <c r="H39" s="73"/>
      <c r="I39" s="74"/>
      <c r="J39" s="74"/>
      <c r="K39" s="74"/>
      <c r="L39" s="173" t="s">
        <v>89</v>
      </c>
      <c r="M39" s="174"/>
      <c r="N39" s="175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92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91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7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>
      <c r="C48" s="186" t="s">
        <v>57</v>
      </c>
      <c r="D48" s="186"/>
      <c r="E48" s="57"/>
      <c r="F48" s="170" t="s">
        <v>290</v>
      </c>
      <c r="G48" s="170"/>
      <c r="H48" s="170"/>
      <c r="I48" s="170"/>
      <c r="J48" s="170"/>
      <c r="K48" s="170"/>
      <c r="L48" s="58" t="s">
        <v>562</v>
      </c>
    </row>
    <row r="49" spans="1:14" s="56" customFormat="1">
      <c r="C49" s="186" t="s">
        <v>59</v>
      </c>
      <c r="D49" s="186"/>
      <c r="E49" s="59" t="s">
        <v>283</v>
      </c>
      <c r="F49" s="187" t="s">
        <v>567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1</v>
      </c>
    </row>
    <row r="50" spans="1:14" s="62" customFormat="1" ht="18.75" customHeight="1">
      <c r="C50" s="63" t="s">
        <v>289</v>
      </c>
      <c r="D50" s="171" t="s">
        <v>568</v>
      </c>
      <c r="E50" s="171"/>
      <c r="F50" s="171"/>
      <c r="G50" s="171"/>
      <c r="H50" s="171"/>
      <c r="I50" s="171"/>
      <c r="J50" s="171"/>
      <c r="K50" s="171"/>
      <c r="L50" s="60" t="s">
        <v>62</v>
      </c>
      <c r="M50" s="60" t="s">
        <v>61</v>
      </c>
      <c r="N50" s="60">
        <v>2</v>
      </c>
    </row>
    <row r="51" spans="1:14" s="62" customFormat="1" ht="18.75" customHeight="1">
      <c r="B51" s="172" t="s">
        <v>571</v>
      </c>
      <c r="C51" s="172"/>
      <c r="D51" s="172"/>
      <c r="E51" s="172"/>
      <c r="F51" s="172"/>
      <c r="G51" s="172"/>
      <c r="H51" s="172"/>
      <c r="I51" s="172"/>
      <c r="J51" s="172"/>
      <c r="K51" s="172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66" t="s">
        <v>4</v>
      </c>
      <c r="C53" s="167" t="s">
        <v>64</v>
      </c>
      <c r="D53" s="168" t="s">
        <v>9</v>
      </c>
      <c r="E53" s="169" t="s">
        <v>10</v>
      </c>
      <c r="F53" s="167" t="s">
        <v>75</v>
      </c>
      <c r="G53" s="167" t="s">
        <v>76</v>
      </c>
      <c r="H53" s="167" t="s">
        <v>66</v>
      </c>
      <c r="I53" s="167" t="s">
        <v>67</v>
      </c>
      <c r="J53" s="176" t="s">
        <v>56</v>
      </c>
      <c r="K53" s="176"/>
      <c r="L53" s="177" t="s">
        <v>68</v>
      </c>
      <c r="M53" s="178"/>
      <c r="N53" s="179"/>
    </row>
    <row r="54" spans="1:14" s="114" customFormat="1" ht="27" customHeight="1">
      <c r="B54" s="166"/>
      <c r="C54" s="166"/>
      <c r="D54" s="168"/>
      <c r="E54" s="169"/>
      <c r="F54" s="166"/>
      <c r="G54" s="166"/>
      <c r="H54" s="166"/>
      <c r="I54" s="166"/>
      <c r="J54" s="64" t="s">
        <v>69</v>
      </c>
      <c r="K54" s="64" t="s">
        <v>70</v>
      </c>
      <c r="L54" s="180"/>
      <c r="M54" s="181"/>
      <c r="N54" s="182"/>
    </row>
    <row r="55" spans="1:14" s="114" customFormat="1" ht="20.100000000000001" customHeight="1">
      <c r="A55" s="114">
        <v>25</v>
      </c>
      <c r="B55" s="65">
        <v>1</v>
      </c>
      <c r="C55" s="102" t="s">
        <v>337</v>
      </c>
      <c r="D55" s="67" t="s">
        <v>475</v>
      </c>
      <c r="E55" s="68" t="s">
        <v>180</v>
      </c>
      <c r="F55" s="105" t="s">
        <v>457</v>
      </c>
      <c r="G55" s="105" t="s">
        <v>264</v>
      </c>
      <c r="H55" s="69"/>
      <c r="I55" s="70"/>
      <c r="J55" s="70"/>
      <c r="K55" s="70"/>
      <c r="L55" s="183" t="s">
        <v>89</v>
      </c>
      <c r="M55" s="184"/>
      <c r="N55" s="185"/>
    </row>
    <row r="56" spans="1:14" s="114" customFormat="1" ht="20.100000000000001" customHeight="1">
      <c r="A56" s="114">
        <v>26</v>
      </c>
      <c r="B56" s="65">
        <v>2</v>
      </c>
      <c r="C56" s="102" t="s">
        <v>412</v>
      </c>
      <c r="D56" s="67" t="s">
        <v>476</v>
      </c>
      <c r="E56" s="68" t="s">
        <v>204</v>
      </c>
      <c r="F56" s="105" t="s">
        <v>457</v>
      </c>
      <c r="G56" s="105" t="s">
        <v>264</v>
      </c>
      <c r="H56" s="69"/>
      <c r="I56" s="70"/>
      <c r="J56" s="70"/>
      <c r="K56" s="70"/>
      <c r="L56" s="173" t="s">
        <v>89</v>
      </c>
      <c r="M56" s="174"/>
      <c r="N56" s="175"/>
    </row>
    <row r="57" spans="1:14" s="114" customFormat="1" ht="20.100000000000001" customHeight="1">
      <c r="A57" s="114">
        <v>27</v>
      </c>
      <c r="B57" s="65">
        <v>3</v>
      </c>
      <c r="C57" s="102" t="s">
        <v>316</v>
      </c>
      <c r="D57" s="67" t="s">
        <v>107</v>
      </c>
      <c r="E57" s="68" t="s">
        <v>114</v>
      </c>
      <c r="F57" s="105" t="s">
        <v>457</v>
      </c>
      <c r="G57" s="105" t="s">
        <v>258</v>
      </c>
      <c r="H57" s="69"/>
      <c r="I57" s="70"/>
      <c r="J57" s="70"/>
      <c r="K57" s="70"/>
      <c r="L57" s="173" t="s">
        <v>89</v>
      </c>
      <c r="M57" s="174"/>
      <c r="N57" s="175"/>
    </row>
    <row r="58" spans="1:14" s="114" customFormat="1" ht="20.100000000000001" customHeight="1">
      <c r="A58" s="114">
        <v>28</v>
      </c>
      <c r="B58" s="65">
        <v>4</v>
      </c>
      <c r="C58" s="102" t="s">
        <v>425</v>
      </c>
      <c r="D58" s="67" t="s">
        <v>477</v>
      </c>
      <c r="E58" s="68" t="s">
        <v>146</v>
      </c>
      <c r="F58" s="105" t="s">
        <v>457</v>
      </c>
      <c r="G58" s="105" t="s">
        <v>253</v>
      </c>
      <c r="H58" s="69"/>
      <c r="I58" s="70"/>
      <c r="J58" s="70"/>
      <c r="K58" s="70"/>
      <c r="L58" s="173" t="s">
        <v>89</v>
      </c>
      <c r="M58" s="174"/>
      <c r="N58" s="175"/>
    </row>
    <row r="59" spans="1:14" s="114" customFormat="1" ht="20.100000000000001" customHeight="1">
      <c r="A59" s="114">
        <v>29</v>
      </c>
      <c r="B59" s="65">
        <v>5</v>
      </c>
      <c r="C59" s="102" t="s">
        <v>303</v>
      </c>
      <c r="D59" s="67" t="s">
        <v>225</v>
      </c>
      <c r="E59" s="68" t="s">
        <v>143</v>
      </c>
      <c r="F59" s="105" t="s">
        <v>457</v>
      </c>
      <c r="G59" s="105" t="s">
        <v>250</v>
      </c>
      <c r="H59" s="69"/>
      <c r="I59" s="70"/>
      <c r="J59" s="70"/>
      <c r="K59" s="70"/>
      <c r="L59" s="173" t="s">
        <v>89</v>
      </c>
      <c r="M59" s="174"/>
      <c r="N59" s="175"/>
    </row>
    <row r="60" spans="1:14" s="114" customFormat="1" ht="20.100000000000001" customHeight="1">
      <c r="A60" s="114">
        <v>30</v>
      </c>
      <c r="B60" s="65">
        <v>6</v>
      </c>
      <c r="C60" s="102" t="s">
        <v>386</v>
      </c>
      <c r="D60" s="67" t="s">
        <v>231</v>
      </c>
      <c r="E60" s="68" t="s">
        <v>144</v>
      </c>
      <c r="F60" s="105" t="s">
        <v>457</v>
      </c>
      <c r="G60" s="105" t="s">
        <v>264</v>
      </c>
      <c r="H60" s="69"/>
      <c r="I60" s="70"/>
      <c r="J60" s="70"/>
      <c r="K60" s="70"/>
      <c r="L60" s="173" t="s">
        <v>89</v>
      </c>
      <c r="M60" s="174"/>
      <c r="N60" s="175"/>
    </row>
    <row r="61" spans="1:14" s="114" customFormat="1" ht="20.100000000000001" customHeight="1">
      <c r="A61" s="114">
        <v>31</v>
      </c>
      <c r="B61" s="65">
        <v>7</v>
      </c>
      <c r="C61" s="102" t="s">
        <v>371</v>
      </c>
      <c r="D61" s="67" t="s">
        <v>478</v>
      </c>
      <c r="E61" s="68" t="s">
        <v>81</v>
      </c>
      <c r="F61" s="105" t="s">
        <v>457</v>
      </c>
      <c r="G61" s="105" t="s">
        <v>271</v>
      </c>
      <c r="H61" s="69"/>
      <c r="I61" s="70"/>
      <c r="J61" s="70"/>
      <c r="K61" s="70"/>
      <c r="L61" s="173" t="s">
        <v>89</v>
      </c>
      <c r="M61" s="174"/>
      <c r="N61" s="175"/>
    </row>
    <row r="62" spans="1:14" s="114" customFormat="1" ht="20.100000000000001" customHeight="1">
      <c r="A62" s="114">
        <v>32</v>
      </c>
      <c r="B62" s="65">
        <v>8</v>
      </c>
      <c r="C62" s="102" t="s">
        <v>301</v>
      </c>
      <c r="D62" s="67" t="s">
        <v>479</v>
      </c>
      <c r="E62" s="68" t="s">
        <v>187</v>
      </c>
      <c r="F62" s="105" t="s">
        <v>457</v>
      </c>
      <c r="G62" s="105" t="s">
        <v>248</v>
      </c>
      <c r="H62" s="69"/>
      <c r="I62" s="70"/>
      <c r="J62" s="70"/>
      <c r="K62" s="70"/>
      <c r="L62" s="173" t="s">
        <v>89</v>
      </c>
      <c r="M62" s="174"/>
      <c r="N62" s="175"/>
    </row>
    <row r="63" spans="1:14" s="114" customFormat="1" ht="20.100000000000001" customHeight="1">
      <c r="A63" s="114">
        <v>33</v>
      </c>
      <c r="B63" s="65">
        <v>9</v>
      </c>
      <c r="C63" s="102" t="s">
        <v>344</v>
      </c>
      <c r="D63" s="67" t="s">
        <v>214</v>
      </c>
      <c r="E63" s="68" t="s">
        <v>117</v>
      </c>
      <c r="F63" s="105" t="s">
        <v>457</v>
      </c>
      <c r="G63" s="105" t="s">
        <v>264</v>
      </c>
      <c r="H63" s="69"/>
      <c r="I63" s="70"/>
      <c r="J63" s="70"/>
      <c r="K63" s="70"/>
      <c r="L63" s="173" t="s">
        <v>89</v>
      </c>
      <c r="M63" s="174"/>
      <c r="N63" s="175"/>
    </row>
    <row r="64" spans="1:14" s="114" customFormat="1" ht="20.100000000000001" customHeight="1">
      <c r="A64" s="114">
        <v>34</v>
      </c>
      <c r="B64" s="65">
        <v>10</v>
      </c>
      <c r="C64" s="102" t="s">
        <v>318</v>
      </c>
      <c r="D64" s="67" t="s">
        <v>233</v>
      </c>
      <c r="E64" s="68" t="s">
        <v>127</v>
      </c>
      <c r="F64" s="105" t="s">
        <v>457</v>
      </c>
      <c r="G64" s="105" t="s">
        <v>258</v>
      </c>
      <c r="H64" s="69"/>
      <c r="I64" s="70"/>
      <c r="J64" s="70"/>
      <c r="K64" s="70"/>
      <c r="L64" s="173" t="s">
        <v>89</v>
      </c>
      <c r="M64" s="174"/>
      <c r="N64" s="175"/>
    </row>
    <row r="65" spans="1:14" s="114" customFormat="1" ht="20.100000000000001" customHeight="1">
      <c r="A65" s="114">
        <v>35</v>
      </c>
      <c r="B65" s="65">
        <v>11</v>
      </c>
      <c r="C65" s="102" t="s">
        <v>298</v>
      </c>
      <c r="D65" s="67" t="s">
        <v>480</v>
      </c>
      <c r="E65" s="68" t="s">
        <v>113</v>
      </c>
      <c r="F65" s="105" t="s">
        <v>457</v>
      </c>
      <c r="G65" s="105" t="s">
        <v>247</v>
      </c>
      <c r="H65" s="69"/>
      <c r="I65" s="70"/>
      <c r="J65" s="70"/>
      <c r="K65" s="70"/>
      <c r="L65" s="173" t="s">
        <v>89</v>
      </c>
      <c r="M65" s="174"/>
      <c r="N65" s="175"/>
    </row>
    <row r="66" spans="1:14" s="114" customFormat="1" ht="20.100000000000001" customHeight="1">
      <c r="A66" s="114">
        <v>36</v>
      </c>
      <c r="B66" s="65">
        <v>12</v>
      </c>
      <c r="C66" s="102" t="s">
        <v>304</v>
      </c>
      <c r="D66" s="67" t="s">
        <v>481</v>
      </c>
      <c r="E66" s="68" t="s">
        <v>163</v>
      </c>
      <c r="F66" s="105" t="s">
        <v>457</v>
      </c>
      <c r="G66" s="105" t="s">
        <v>250</v>
      </c>
      <c r="H66" s="69"/>
      <c r="I66" s="70"/>
      <c r="J66" s="70"/>
      <c r="K66" s="70"/>
      <c r="L66" s="173" t="s">
        <v>89</v>
      </c>
      <c r="M66" s="174"/>
      <c r="N66" s="175"/>
    </row>
    <row r="67" spans="1:14" s="114" customFormat="1" ht="20.100000000000001" customHeight="1">
      <c r="A67" s="114">
        <v>37</v>
      </c>
      <c r="B67" s="65">
        <v>13</v>
      </c>
      <c r="C67" s="102" t="s">
        <v>482</v>
      </c>
      <c r="D67" s="67" t="s">
        <v>219</v>
      </c>
      <c r="E67" s="68" t="s">
        <v>102</v>
      </c>
      <c r="F67" s="105" t="s">
        <v>457</v>
      </c>
      <c r="G67" s="105" t="s">
        <v>246</v>
      </c>
      <c r="H67" s="69"/>
      <c r="I67" s="70"/>
      <c r="J67" s="70"/>
      <c r="K67" s="70"/>
      <c r="L67" s="173" t="s">
        <v>90</v>
      </c>
      <c r="M67" s="174"/>
      <c r="N67" s="175"/>
    </row>
    <row r="68" spans="1:14" s="114" customFormat="1" ht="20.100000000000001" customHeight="1">
      <c r="A68" s="114">
        <v>38</v>
      </c>
      <c r="B68" s="65">
        <v>14</v>
      </c>
      <c r="C68" s="102" t="s">
        <v>373</v>
      </c>
      <c r="D68" s="67" t="s">
        <v>483</v>
      </c>
      <c r="E68" s="68" t="s">
        <v>111</v>
      </c>
      <c r="F68" s="105" t="s">
        <v>457</v>
      </c>
      <c r="G68" s="105" t="s">
        <v>271</v>
      </c>
      <c r="H68" s="69"/>
      <c r="I68" s="70"/>
      <c r="J68" s="70"/>
      <c r="K68" s="70"/>
      <c r="L68" s="173" t="s">
        <v>89</v>
      </c>
      <c r="M68" s="174"/>
      <c r="N68" s="175"/>
    </row>
    <row r="69" spans="1:14" s="114" customFormat="1" ht="20.100000000000001" customHeight="1">
      <c r="A69" s="114">
        <v>39</v>
      </c>
      <c r="B69" s="65">
        <v>15</v>
      </c>
      <c r="C69" s="102" t="s">
        <v>346</v>
      </c>
      <c r="D69" s="67" t="s">
        <v>484</v>
      </c>
      <c r="E69" s="68" t="s">
        <v>126</v>
      </c>
      <c r="F69" s="105" t="s">
        <v>457</v>
      </c>
      <c r="G69" s="105" t="s">
        <v>264</v>
      </c>
      <c r="H69" s="69"/>
      <c r="I69" s="70"/>
      <c r="J69" s="70"/>
      <c r="K69" s="70"/>
      <c r="L69" s="173" t="s">
        <v>89</v>
      </c>
      <c r="M69" s="174"/>
      <c r="N69" s="175"/>
    </row>
    <row r="70" spans="1:14" s="114" customFormat="1" ht="20.100000000000001" customHeight="1">
      <c r="A70" s="114">
        <v>40</v>
      </c>
      <c r="B70" s="65">
        <v>16</v>
      </c>
      <c r="C70" s="102" t="s">
        <v>324</v>
      </c>
      <c r="D70" s="67" t="s">
        <v>201</v>
      </c>
      <c r="E70" s="68" t="s">
        <v>95</v>
      </c>
      <c r="F70" s="105" t="s">
        <v>457</v>
      </c>
      <c r="G70" s="105" t="s">
        <v>263</v>
      </c>
      <c r="H70" s="69"/>
      <c r="I70" s="70"/>
      <c r="J70" s="70"/>
      <c r="K70" s="70"/>
      <c r="L70" s="173" t="s">
        <v>89</v>
      </c>
      <c r="M70" s="174"/>
      <c r="N70" s="175"/>
    </row>
    <row r="71" spans="1:14" s="114" customFormat="1" ht="20.100000000000001" customHeight="1">
      <c r="A71" s="114">
        <v>41</v>
      </c>
      <c r="B71" s="65">
        <v>17</v>
      </c>
      <c r="C71" s="102" t="s">
        <v>326</v>
      </c>
      <c r="D71" s="67" t="s">
        <v>485</v>
      </c>
      <c r="E71" s="68" t="s">
        <v>112</v>
      </c>
      <c r="F71" s="105" t="s">
        <v>457</v>
      </c>
      <c r="G71" s="105" t="s">
        <v>263</v>
      </c>
      <c r="H71" s="69"/>
      <c r="I71" s="70"/>
      <c r="J71" s="70"/>
      <c r="K71" s="70"/>
      <c r="L71" s="173" t="s">
        <v>89</v>
      </c>
      <c r="M71" s="174"/>
      <c r="N71" s="175"/>
    </row>
    <row r="72" spans="1:14" s="114" customFormat="1" ht="20.100000000000001" customHeight="1">
      <c r="A72" s="114">
        <v>42</v>
      </c>
      <c r="B72" s="65">
        <v>18</v>
      </c>
      <c r="C72" s="102" t="s">
        <v>430</v>
      </c>
      <c r="D72" s="67" t="s">
        <v>486</v>
      </c>
      <c r="E72" s="68" t="s">
        <v>98</v>
      </c>
      <c r="F72" s="105" t="s">
        <v>487</v>
      </c>
      <c r="G72" s="105" t="s">
        <v>254</v>
      </c>
      <c r="H72" s="69"/>
      <c r="I72" s="70"/>
      <c r="J72" s="70"/>
      <c r="K72" s="70"/>
      <c r="L72" s="173" t="s">
        <v>89</v>
      </c>
      <c r="M72" s="174"/>
      <c r="N72" s="175"/>
    </row>
    <row r="73" spans="1:14" s="114" customFormat="1" ht="20.100000000000001" customHeight="1">
      <c r="A73" s="114">
        <v>43</v>
      </c>
      <c r="B73" s="65">
        <v>19</v>
      </c>
      <c r="C73" s="102" t="s">
        <v>429</v>
      </c>
      <c r="D73" s="67" t="s">
        <v>488</v>
      </c>
      <c r="E73" s="68" t="s">
        <v>98</v>
      </c>
      <c r="F73" s="105" t="s">
        <v>487</v>
      </c>
      <c r="G73" s="105" t="s">
        <v>254</v>
      </c>
      <c r="H73" s="69"/>
      <c r="I73" s="70"/>
      <c r="J73" s="70"/>
      <c r="K73" s="70"/>
      <c r="L73" s="173" t="s">
        <v>89</v>
      </c>
      <c r="M73" s="174"/>
      <c r="N73" s="175"/>
    </row>
    <row r="74" spans="1:14" s="114" customFormat="1" ht="20.100000000000001" customHeight="1">
      <c r="A74" s="114">
        <v>44</v>
      </c>
      <c r="B74" s="65">
        <v>20</v>
      </c>
      <c r="C74" s="102" t="s">
        <v>400</v>
      </c>
      <c r="D74" s="67" t="s">
        <v>489</v>
      </c>
      <c r="E74" s="68" t="s">
        <v>152</v>
      </c>
      <c r="F74" s="105" t="s">
        <v>487</v>
      </c>
      <c r="G74" s="105" t="s">
        <v>258</v>
      </c>
      <c r="H74" s="69"/>
      <c r="I74" s="70"/>
      <c r="J74" s="70"/>
      <c r="K74" s="70"/>
      <c r="L74" s="173" t="s">
        <v>89</v>
      </c>
      <c r="M74" s="174"/>
      <c r="N74" s="175"/>
    </row>
    <row r="75" spans="1:14" s="114" customFormat="1" ht="20.100000000000001" customHeight="1">
      <c r="A75" s="114">
        <v>45</v>
      </c>
      <c r="B75" s="65">
        <v>21</v>
      </c>
      <c r="C75" s="102" t="s">
        <v>307</v>
      </c>
      <c r="D75" s="67" t="s">
        <v>490</v>
      </c>
      <c r="E75" s="68" t="s">
        <v>199</v>
      </c>
      <c r="F75" s="105" t="s">
        <v>487</v>
      </c>
      <c r="G75" s="105" t="s">
        <v>245</v>
      </c>
      <c r="H75" s="69"/>
      <c r="I75" s="70"/>
      <c r="J75" s="70"/>
      <c r="K75" s="70"/>
      <c r="L75" s="173" t="s">
        <v>89</v>
      </c>
      <c r="M75" s="174"/>
      <c r="N75" s="175"/>
    </row>
    <row r="76" spans="1:14" s="114" customFormat="1" ht="20.100000000000001" customHeight="1">
      <c r="A76" s="114">
        <v>46</v>
      </c>
      <c r="B76" s="65">
        <v>22</v>
      </c>
      <c r="C76" s="102" t="s">
        <v>357</v>
      </c>
      <c r="D76" s="67" t="s">
        <v>491</v>
      </c>
      <c r="E76" s="68" t="s">
        <v>132</v>
      </c>
      <c r="F76" s="105" t="s">
        <v>487</v>
      </c>
      <c r="G76" s="105" t="s">
        <v>269</v>
      </c>
      <c r="H76" s="69"/>
      <c r="I76" s="70"/>
      <c r="J76" s="70"/>
      <c r="K76" s="70"/>
      <c r="L76" s="173" t="s">
        <v>89</v>
      </c>
      <c r="M76" s="174"/>
      <c r="N76" s="175"/>
    </row>
    <row r="77" spans="1:14" s="114" customFormat="1" ht="20.100000000000001" customHeight="1">
      <c r="A77" s="114">
        <v>47</v>
      </c>
      <c r="B77" s="65">
        <v>23</v>
      </c>
      <c r="C77" s="102" t="s">
        <v>302</v>
      </c>
      <c r="D77" s="67" t="s">
        <v>235</v>
      </c>
      <c r="E77" s="68" t="s">
        <v>156</v>
      </c>
      <c r="F77" s="105" t="s">
        <v>487</v>
      </c>
      <c r="G77" s="105" t="s">
        <v>249</v>
      </c>
      <c r="H77" s="69"/>
      <c r="I77" s="70"/>
      <c r="J77" s="70"/>
      <c r="K77" s="70"/>
      <c r="L77" s="173" t="s">
        <v>89</v>
      </c>
      <c r="M77" s="174"/>
      <c r="N77" s="175"/>
    </row>
    <row r="78" spans="1:14" s="114" customFormat="1" ht="20.100000000000001" customHeight="1">
      <c r="A78" s="114">
        <v>48</v>
      </c>
      <c r="B78" s="65">
        <v>24</v>
      </c>
      <c r="C78" s="102" t="s">
        <v>297</v>
      </c>
      <c r="D78" s="67" t="s">
        <v>492</v>
      </c>
      <c r="E78" s="68" t="s">
        <v>94</v>
      </c>
      <c r="F78" s="105" t="s">
        <v>487</v>
      </c>
      <c r="G78" s="105" t="s">
        <v>247</v>
      </c>
      <c r="H78" s="69"/>
      <c r="I78" s="70"/>
      <c r="J78" s="70"/>
      <c r="K78" s="70"/>
      <c r="L78" s="173" t="s">
        <v>89</v>
      </c>
      <c r="M78" s="174"/>
      <c r="N78" s="175"/>
    </row>
    <row r="79" spans="1:14" s="114" customFormat="1" ht="20.100000000000001" customHeight="1">
      <c r="A79" s="114">
        <v>0</v>
      </c>
      <c r="B79" s="65">
        <v>25</v>
      </c>
      <c r="C79" s="102" t="s">
        <v>89</v>
      </c>
      <c r="D79" s="67" t="s">
        <v>89</v>
      </c>
      <c r="E79" s="68" t="s">
        <v>89</v>
      </c>
      <c r="F79" s="105" t="s">
        <v>89</v>
      </c>
      <c r="G79" s="105" t="s">
        <v>89</v>
      </c>
      <c r="H79" s="69"/>
      <c r="I79" s="70"/>
      <c r="J79" s="70"/>
      <c r="K79" s="70"/>
      <c r="L79" s="173" t="s">
        <v>89</v>
      </c>
      <c r="M79" s="174"/>
      <c r="N79" s="175"/>
    </row>
    <row r="80" spans="1:14" s="114" customFormat="1" ht="20.100000000000001" customHeight="1">
      <c r="A80" s="114">
        <v>0</v>
      </c>
      <c r="B80" s="65">
        <v>26</v>
      </c>
      <c r="C80" s="102" t="s">
        <v>89</v>
      </c>
      <c r="D80" s="67" t="s">
        <v>89</v>
      </c>
      <c r="E80" s="68" t="s">
        <v>89</v>
      </c>
      <c r="F80" s="105" t="s">
        <v>89</v>
      </c>
      <c r="G80" s="105" t="s">
        <v>89</v>
      </c>
      <c r="H80" s="69"/>
      <c r="I80" s="70"/>
      <c r="J80" s="70"/>
      <c r="K80" s="70"/>
      <c r="L80" s="173" t="s">
        <v>89</v>
      </c>
      <c r="M80" s="174"/>
      <c r="N80" s="175"/>
    </row>
    <row r="81" spans="1:15" s="114" customFormat="1" ht="20.100000000000001" customHeight="1">
      <c r="A81" s="114">
        <v>0</v>
      </c>
      <c r="B81" s="65">
        <v>27</v>
      </c>
      <c r="C81" s="102" t="s">
        <v>89</v>
      </c>
      <c r="D81" s="67" t="s">
        <v>89</v>
      </c>
      <c r="E81" s="68" t="s">
        <v>89</v>
      </c>
      <c r="F81" s="105" t="s">
        <v>89</v>
      </c>
      <c r="G81" s="105" t="s">
        <v>89</v>
      </c>
      <c r="H81" s="69"/>
      <c r="I81" s="70"/>
      <c r="J81" s="70"/>
      <c r="K81" s="70"/>
      <c r="L81" s="173" t="s">
        <v>89</v>
      </c>
      <c r="M81" s="174"/>
      <c r="N81" s="175"/>
    </row>
    <row r="82" spans="1:15" s="114" customFormat="1" ht="20.100000000000001" customHeight="1">
      <c r="A82" s="114">
        <v>0</v>
      </c>
      <c r="B82" s="65">
        <v>28</v>
      </c>
      <c r="C82" s="102" t="s">
        <v>89</v>
      </c>
      <c r="D82" s="67" t="s">
        <v>89</v>
      </c>
      <c r="E82" s="68" t="s">
        <v>89</v>
      </c>
      <c r="F82" s="105" t="s">
        <v>89</v>
      </c>
      <c r="G82" s="105" t="s">
        <v>89</v>
      </c>
      <c r="H82" s="69"/>
      <c r="I82" s="70"/>
      <c r="J82" s="70"/>
      <c r="K82" s="70"/>
      <c r="L82" s="173" t="s">
        <v>89</v>
      </c>
      <c r="M82" s="174"/>
      <c r="N82" s="175"/>
    </row>
    <row r="83" spans="1:15" s="114" customFormat="1" ht="20.100000000000001" customHeight="1">
      <c r="A83" s="114">
        <v>0</v>
      </c>
      <c r="B83" s="65">
        <v>29</v>
      </c>
      <c r="C83" s="102" t="s">
        <v>89</v>
      </c>
      <c r="D83" s="67" t="s">
        <v>89</v>
      </c>
      <c r="E83" s="68" t="s">
        <v>89</v>
      </c>
      <c r="F83" s="105" t="s">
        <v>89</v>
      </c>
      <c r="G83" s="105" t="s">
        <v>89</v>
      </c>
      <c r="H83" s="69"/>
      <c r="I83" s="70"/>
      <c r="J83" s="70"/>
      <c r="K83" s="70"/>
      <c r="L83" s="173" t="s">
        <v>89</v>
      </c>
      <c r="M83" s="174"/>
      <c r="N83" s="175"/>
    </row>
    <row r="84" spans="1:15" s="114" customFormat="1" ht="20.100000000000001" customHeight="1">
      <c r="A84" s="114">
        <v>0</v>
      </c>
      <c r="B84" s="72">
        <v>30</v>
      </c>
      <c r="C84" s="102" t="s">
        <v>89</v>
      </c>
      <c r="D84" s="67" t="s">
        <v>89</v>
      </c>
      <c r="E84" s="68" t="s">
        <v>89</v>
      </c>
      <c r="F84" s="105" t="s">
        <v>89</v>
      </c>
      <c r="G84" s="105" t="s">
        <v>89</v>
      </c>
      <c r="H84" s="73"/>
      <c r="I84" s="74"/>
      <c r="J84" s="74"/>
      <c r="K84" s="74"/>
      <c r="L84" s="173" t="s">
        <v>89</v>
      </c>
      <c r="M84" s="174"/>
      <c r="N84" s="175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92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91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7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>
      <c r="C93" s="186" t="s">
        <v>57</v>
      </c>
      <c r="D93" s="186"/>
      <c r="E93" s="57"/>
      <c r="F93" s="170" t="s">
        <v>290</v>
      </c>
      <c r="G93" s="170"/>
      <c r="H93" s="170"/>
      <c r="I93" s="170"/>
      <c r="J93" s="170"/>
      <c r="K93" s="170"/>
      <c r="L93" s="58" t="s">
        <v>563</v>
      </c>
    </row>
    <row r="94" spans="1:15" s="56" customFormat="1">
      <c r="C94" s="186" t="s">
        <v>59</v>
      </c>
      <c r="D94" s="186"/>
      <c r="E94" s="59" t="s">
        <v>284</v>
      </c>
      <c r="F94" s="187" t="s">
        <v>567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1</v>
      </c>
    </row>
    <row r="95" spans="1:15" s="62" customFormat="1" ht="18.75" customHeight="1">
      <c r="C95" s="63" t="s">
        <v>289</v>
      </c>
      <c r="D95" s="171" t="s">
        <v>568</v>
      </c>
      <c r="E95" s="171"/>
      <c r="F95" s="171"/>
      <c r="G95" s="171"/>
      <c r="H95" s="171"/>
      <c r="I95" s="171"/>
      <c r="J95" s="171"/>
      <c r="K95" s="171"/>
      <c r="L95" s="60" t="s">
        <v>62</v>
      </c>
      <c r="M95" s="60" t="s">
        <v>61</v>
      </c>
      <c r="N95" s="60">
        <v>2</v>
      </c>
    </row>
    <row r="96" spans="1:15" s="62" customFormat="1" ht="18.75" customHeight="1">
      <c r="B96" s="172" t="s">
        <v>572</v>
      </c>
      <c r="C96" s="172"/>
      <c r="D96" s="172"/>
      <c r="E96" s="172"/>
      <c r="F96" s="172"/>
      <c r="G96" s="172"/>
      <c r="H96" s="172"/>
      <c r="I96" s="172"/>
      <c r="J96" s="172"/>
      <c r="K96" s="172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66" t="s">
        <v>4</v>
      </c>
      <c r="C98" s="167" t="s">
        <v>64</v>
      </c>
      <c r="D98" s="168" t="s">
        <v>9</v>
      </c>
      <c r="E98" s="169" t="s">
        <v>10</v>
      </c>
      <c r="F98" s="167" t="s">
        <v>75</v>
      </c>
      <c r="G98" s="167" t="s">
        <v>76</v>
      </c>
      <c r="H98" s="167" t="s">
        <v>66</v>
      </c>
      <c r="I98" s="167" t="s">
        <v>67</v>
      </c>
      <c r="J98" s="176" t="s">
        <v>56</v>
      </c>
      <c r="K98" s="176"/>
      <c r="L98" s="177" t="s">
        <v>68</v>
      </c>
      <c r="M98" s="178"/>
      <c r="N98" s="179"/>
    </row>
    <row r="99" spans="1:14" s="114" customFormat="1" ht="27" customHeight="1">
      <c r="B99" s="166"/>
      <c r="C99" s="166"/>
      <c r="D99" s="168"/>
      <c r="E99" s="169"/>
      <c r="F99" s="166"/>
      <c r="G99" s="166"/>
      <c r="H99" s="166"/>
      <c r="I99" s="166"/>
      <c r="J99" s="64" t="s">
        <v>69</v>
      </c>
      <c r="K99" s="64" t="s">
        <v>70</v>
      </c>
      <c r="L99" s="180"/>
      <c r="M99" s="181"/>
      <c r="N99" s="182"/>
    </row>
    <row r="100" spans="1:14" s="114" customFormat="1" ht="20.100000000000001" customHeight="1">
      <c r="A100" s="114">
        <v>49</v>
      </c>
      <c r="B100" s="65">
        <v>1</v>
      </c>
      <c r="C100" s="102" t="s">
        <v>296</v>
      </c>
      <c r="D100" s="67" t="s">
        <v>292</v>
      </c>
      <c r="E100" s="68" t="s">
        <v>125</v>
      </c>
      <c r="F100" s="105" t="s">
        <v>487</v>
      </c>
      <c r="G100" s="105" t="s">
        <v>244</v>
      </c>
      <c r="H100" s="69"/>
      <c r="I100" s="70"/>
      <c r="J100" s="70"/>
      <c r="K100" s="70"/>
      <c r="L100" s="183" t="s">
        <v>89</v>
      </c>
      <c r="M100" s="184"/>
      <c r="N100" s="185"/>
    </row>
    <row r="101" spans="1:14" s="114" customFormat="1" ht="20.100000000000001" customHeight="1">
      <c r="A101" s="114">
        <v>50</v>
      </c>
      <c r="B101" s="65">
        <v>2</v>
      </c>
      <c r="C101" s="102" t="s">
        <v>493</v>
      </c>
      <c r="D101" s="67" t="s">
        <v>494</v>
      </c>
      <c r="E101" s="68" t="s">
        <v>125</v>
      </c>
      <c r="F101" s="105" t="s">
        <v>487</v>
      </c>
      <c r="G101" s="105" t="s">
        <v>276</v>
      </c>
      <c r="H101" s="69"/>
      <c r="I101" s="70"/>
      <c r="J101" s="70"/>
      <c r="K101" s="70"/>
      <c r="L101" s="173" t="s">
        <v>90</v>
      </c>
      <c r="M101" s="174"/>
      <c r="N101" s="175"/>
    </row>
    <row r="102" spans="1:14" s="114" customFormat="1" ht="20.100000000000001" customHeight="1">
      <c r="A102" s="114">
        <v>51</v>
      </c>
      <c r="B102" s="65">
        <v>3</v>
      </c>
      <c r="C102" s="102" t="s">
        <v>308</v>
      </c>
      <c r="D102" s="67" t="s">
        <v>217</v>
      </c>
      <c r="E102" s="68" t="s">
        <v>183</v>
      </c>
      <c r="F102" s="105" t="s">
        <v>487</v>
      </c>
      <c r="G102" s="105" t="s">
        <v>245</v>
      </c>
      <c r="H102" s="69"/>
      <c r="I102" s="70"/>
      <c r="J102" s="70"/>
      <c r="K102" s="70"/>
      <c r="L102" s="173" t="s">
        <v>89</v>
      </c>
      <c r="M102" s="174"/>
      <c r="N102" s="175"/>
    </row>
    <row r="103" spans="1:14" s="114" customFormat="1" ht="20.100000000000001" customHeight="1">
      <c r="A103" s="114">
        <v>52</v>
      </c>
      <c r="B103" s="65">
        <v>4</v>
      </c>
      <c r="C103" s="102" t="s">
        <v>313</v>
      </c>
      <c r="D103" s="67" t="s">
        <v>219</v>
      </c>
      <c r="E103" s="68" t="s">
        <v>84</v>
      </c>
      <c r="F103" s="105" t="s">
        <v>487</v>
      </c>
      <c r="G103" s="105" t="s">
        <v>258</v>
      </c>
      <c r="H103" s="69"/>
      <c r="I103" s="70"/>
      <c r="J103" s="70"/>
      <c r="K103" s="70"/>
      <c r="L103" s="173" t="s">
        <v>89</v>
      </c>
      <c r="M103" s="174"/>
      <c r="N103" s="175"/>
    </row>
    <row r="104" spans="1:14" s="114" customFormat="1" ht="20.100000000000001" customHeight="1">
      <c r="A104" s="114">
        <v>53</v>
      </c>
      <c r="B104" s="65">
        <v>5</v>
      </c>
      <c r="C104" s="102" t="s">
        <v>358</v>
      </c>
      <c r="D104" s="67" t="s">
        <v>495</v>
      </c>
      <c r="E104" s="68" t="s">
        <v>93</v>
      </c>
      <c r="F104" s="105" t="s">
        <v>487</v>
      </c>
      <c r="G104" s="105" t="s">
        <v>269</v>
      </c>
      <c r="H104" s="69"/>
      <c r="I104" s="70"/>
      <c r="J104" s="70"/>
      <c r="K104" s="70"/>
      <c r="L104" s="173" t="s">
        <v>89</v>
      </c>
      <c r="M104" s="174"/>
      <c r="N104" s="175"/>
    </row>
    <row r="105" spans="1:14" s="114" customFormat="1" ht="20.100000000000001" customHeight="1">
      <c r="A105" s="114">
        <v>54</v>
      </c>
      <c r="B105" s="65">
        <v>6</v>
      </c>
      <c r="C105" s="102" t="s">
        <v>397</v>
      </c>
      <c r="D105" s="67" t="s">
        <v>192</v>
      </c>
      <c r="E105" s="68" t="s">
        <v>148</v>
      </c>
      <c r="F105" s="105" t="s">
        <v>487</v>
      </c>
      <c r="G105" s="105" t="s">
        <v>245</v>
      </c>
      <c r="H105" s="69"/>
      <c r="I105" s="70"/>
      <c r="J105" s="70"/>
      <c r="K105" s="70"/>
      <c r="L105" s="173" t="s">
        <v>89</v>
      </c>
      <c r="M105" s="174"/>
      <c r="N105" s="175"/>
    </row>
    <row r="106" spans="1:14" s="114" customFormat="1" ht="20.100000000000001" customHeight="1">
      <c r="A106" s="114">
        <v>55</v>
      </c>
      <c r="B106" s="65">
        <v>7</v>
      </c>
      <c r="C106" s="102" t="s">
        <v>496</v>
      </c>
      <c r="D106" s="67" t="s">
        <v>497</v>
      </c>
      <c r="E106" s="68" t="s">
        <v>193</v>
      </c>
      <c r="F106" s="105" t="s">
        <v>487</v>
      </c>
      <c r="G106" s="105" t="s">
        <v>248</v>
      </c>
      <c r="H106" s="69"/>
      <c r="I106" s="70"/>
      <c r="J106" s="70"/>
      <c r="K106" s="70"/>
      <c r="L106" s="173" t="s">
        <v>90</v>
      </c>
      <c r="M106" s="174"/>
      <c r="N106" s="175"/>
    </row>
    <row r="107" spans="1:14" s="114" customFormat="1" ht="20.100000000000001" customHeight="1">
      <c r="A107" s="114">
        <v>56</v>
      </c>
      <c r="B107" s="65">
        <v>8</v>
      </c>
      <c r="C107" s="102" t="s">
        <v>398</v>
      </c>
      <c r="D107" s="67" t="s">
        <v>294</v>
      </c>
      <c r="E107" s="68" t="s">
        <v>172</v>
      </c>
      <c r="F107" s="105" t="s">
        <v>487</v>
      </c>
      <c r="G107" s="105" t="s">
        <v>245</v>
      </c>
      <c r="H107" s="69"/>
      <c r="I107" s="70"/>
      <c r="J107" s="70"/>
      <c r="K107" s="70"/>
      <c r="L107" s="173" t="s">
        <v>89</v>
      </c>
      <c r="M107" s="174"/>
      <c r="N107" s="175"/>
    </row>
    <row r="108" spans="1:14" s="114" customFormat="1" ht="20.100000000000001" customHeight="1">
      <c r="A108" s="114">
        <v>57</v>
      </c>
      <c r="B108" s="65">
        <v>9</v>
      </c>
      <c r="C108" s="102" t="s">
        <v>455</v>
      </c>
      <c r="D108" s="67" t="s">
        <v>295</v>
      </c>
      <c r="E108" s="68" t="s">
        <v>172</v>
      </c>
      <c r="F108" s="105" t="s">
        <v>487</v>
      </c>
      <c r="G108" s="105" t="s">
        <v>248</v>
      </c>
      <c r="H108" s="69"/>
      <c r="I108" s="70"/>
      <c r="J108" s="70"/>
      <c r="K108" s="70"/>
      <c r="L108" s="173" t="s">
        <v>89</v>
      </c>
      <c r="M108" s="174"/>
      <c r="N108" s="175"/>
    </row>
    <row r="109" spans="1:14" s="114" customFormat="1" ht="20.100000000000001" customHeight="1">
      <c r="A109" s="114">
        <v>58</v>
      </c>
      <c r="B109" s="65">
        <v>10</v>
      </c>
      <c r="C109" s="102" t="s">
        <v>403</v>
      </c>
      <c r="D109" s="67" t="s">
        <v>200</v>
      </c>
      <c r="E109" s="68" t="s">
        <v>96</v>
      </c>
      <c r="F109" s="105" t="s">
        <v>487</v>
      </c>
      <c r="G109" s="105" t="s">
        <v>258</v>
      </c>
      <c r="H109" s="69"/>
      <c r="I109" s="70"/>
      <c r="J109" s="70"/>
      <c r="K109" s="70"/>
      <c r="L109" s="173" t="s">
        <v>89</v>
      </c>
      <c r="M109" s="174"/>
      <c r="N109" s="175"/>
    </row>
    <row r="110" spans="1:14" s="114" customFormat="1" ht="20.100000000000001" customHeight="1">
      <c r="A110" s="114">
        <v>59</v>
      </c>
      <c r="B110" s="65">
        <v>11</v>
      </c>
      <c r="C110" s="102" t="s">
        <v>306</v>
      </c>
      <c r="D110" s="67" t="s">
        <v>498</v>
      </c>
      <c r="E110" s="68" t="s">
        <v>106</v>
      </c>
      <c r="F110" s="105" t="s">
        <v>487</v>
      </c>
      <c r="G110" s="105" t="s">
        <v>255</v>
      </c>
      <c r="H110" s="69"/>
      <c r="I110" s="70"/>
      <c r="J110" s="70"/>
      <c r="K110" s="70"/>
      <c r="L110" s="173" t="s">
        <v>89</v>
      </c>
      <c r="M110" s="174"/>
      <c r="N110" s="175"/>
    </row>
    <row r="111" spans="1:14" s="114" customFormat="1" ht="20.100000000000001" customHeight="1">
      <c r="A111" s="114">
        <v>60</v>
      </c>
      <c r="B111" s="65">
        <v>12</v>
      </c>
      <c r="C111" s="102" t="s">
        <v>369</v>
      </c>
      <c r="D111" s="67" t="s">
        <v>238</v>
      </c>
      <c r="E111" s="68" t="s">
        <v>150</v>
      </c>
      <c r="F111" s="105" t="s">
        <v>487</v>
      </c>
      <c r="G111" s="105" t="s">
        <v>271</v>
      </c>
      <c r="H111" s="69"/>
      <c r="I111" s="70"/>
      <c r="J111" s="70"/>
      <c r="K111" s="70"/>
      <c r="L111" s="173" t="s">
        <v>89</v>
      </c>
      <c r="M111" s="174"/>
      <c r="N111" s="175"/>
    </row>
    <row r="112" spans="1:14" s="114" customFormat="1" ht="20.100000000000001" customHeight="1">
      <c r="A112" s="114">
        <v>61</v>
      </c>
      <c r="B112" s="65">
        <v>13</v>
      </c>
      <c r="C112" s="102" t="s">
        <v>453</v>
      </c>
      <c r="D112" s="67" t="s">
        <v>101</v>
      </c>
      <c r="E112" s="68" t="s">
        <v>150</v>
      </c>
      <c r="F112" s="105" t="s">
        <v>487</v>
      </c>
      <c r="G112" s="105" t="s">
        <v>271</v>
      </c>
      <c r="H112" s="69"/>
      <c r="I112" s="70"/>
      <c r="J112" s="70"/>
      <c r="K112" s="70"/>
      <c r="L112" s="173" t="s">
        <v>89</v>
      </c>
      <c r="M112" s="174"/>
      <c r="N112" s="175"/>
    </row>
    <row r="113" spans="1:14" s="114" customFormat="1" ht="20.100000000000001" customHeight="1">
      <c r="A113" s="114">
        <v>62</v>
      </c>
      <c r="B113" s="65">
        <v>14</v>
      </c>
      <c r="C113" s="102" t="s">
        <v>499</v>
      </c>
      <c r="D113" s="67" t="s">
        <v>500</v>
      </c>
      <c r="E113" s="68" t="s">
        <v>79</v>
      </c>
      <c r="F113" s="105" t="s">
        <v>487</v>
      </c>
      <c r="G113" s="105" t="s">
        <v>280</v>
      </c>
      <c r="H113" s="69"/>
      <c r="I113" s="70"/>
      <c r="J113" s="70"/>
      <c r="K113" s="70"/>
      <c r="L113" s="173" t="s">
        <v>90</v>
      </c>
      <c r="M113" s="174"/>
      <c r="N113" s="175"/>
    </row>
    <row r="114" spans="1:14" s="114" customFormat="1" ht="20.100000000000001" customHeight="1">
      <c r="A114" s="114">
        <v>63</v>
      </c>
      <c r="B114" s="65">
        <v>15</v>
      </c>
      <c r="C114" s="102" t="s">
        <v>300</v>
      </c>
      <c r="D114" s="67" t="s">
        <v>501</v>
      </c>
      <c r="E114" s="68" t="s">
        <v>145</v>
      </c>
      <c r="F114" s="105" t="s">
        <v>487</v>
      </c>
      <c r="G114" s="105" t="s">
        <v>248</v>
      </c>
      <c r="H114" s="69"/>
      <c r="I114" s="70"/>
      <c r="J114" s="70"/>
      <c r="K114" s="70"/>
      <c r="L114" s="173" t="s">
        <v>89</v>
      </c>
      <c r="M114" s="174"/>
      <c r="N114" s="175"/>
    </row>
    <row r="115" spans="1:14" s="114" customFormat="1" ht="20.100000000000001" customHeight="1">
      <c r="A115" s="114">
        <v>64</v>
      </c>
      <c r="B115" s="65">
        <v>16</v>
      </c>
      <c r="C115" s="102" t="s">
        <v>399</v>
      </c>
      <c r="D115" s="67" t="s">
        <v>216</v>
      </c>
      <c r="E115" s="68" t="s">
        <v>143</v>
      </c>
      <c r="F115" s="105" t="s">
        <v>487</v>
      </c>
      <c r="G115" s="105" t="s">
        <v>245</v>
      </c>
      <c r="H115" s="69"/>
      <c r="I115" s="70"/>
      <c r="J115" s="70"/>
      <c r="K115" s="70"/>
      <c r="L115" s="173" t="s">
        <v>89</v>
      </c>
      <c r="M115" s="174"/>
      <c r="N115" s="175"/>
    </row>
    <row r="116" spans="1:14" s="114" customFormat="1" ht="20.100000000000001" customHeight="1">
      <c r="A116" s="114">
        <v>65</v>
      </c>
      <c r="B116" s="65">
        <v>17</v>
      </c>
      <c r="C116" s="102" t="s">
        <v>416</v>
      </c>
      <c r="D116" s="67" t="s">
        <v>228</v>
      </c>
      <c r="E116" s="68" t="s">
        <v>143</v>
      </c>
      <c r="F116" s="105" t="s">
        <v>487</v>
      </c>
      <c r="G116" s="105" t="s">
        <v>270</v>
      </c>
      <c r="H116" s="69"/>
      <c r="I116" s="70"/>
      <c r="J116" s="70"/>
      <c r="K116" s="70"/>
      <c r="L116" s="173" t="s">
        <v>89</v>
      </c>
      <c r="M116" s="174"/>
      <c r="N116" s="175"/>
    </row>
    <row r="117" spans="1:14" s="114" customFormat="1" ht="20.100000000000001" customHeight="1">
      <c r="A117" s="114">
        <v>66</v>
      </c>
      <c r="B117" s="65">
        <v>18</v>
      </c>
      <c r="C117" s="102" t="s">
        <v>393</v>
      </c>
      <c r="D117" s="67" t="s">
        <v>502</v>
      </c>
      <c r="E117" s="68" t="s">
        <v>160</v>
      </c>
      <c r="F117" s="105" t="s">
        <v>487</v>
      </c>
      <c r="G117" s="105" t="s">
        <v>246</v>
      </c>
      <c r="H117" s="69"/>
      <c r="I117" s="70"/>
      <c r="J117" s="70"/>
      <c r="K117" s="70"/>
      <c r="L117" s="173" t="s">
        <v>89</v>
      </c>
      <c r="M117" s="174"/>
      <c r="N117" s="175"/>
    </row>
    <row r="118" spans="1:14" s="114" customFormat="1" ht="20.100000000000001" customHeight="1">
      <c r="A118" s="114">
        <v>67</v>
      </c>
      <c r="B118" s="65">
        <v>19</v>
      </c>
      <c r="C118" s="102" t="s">
        <v>442</v>
      </c>
      <c r="D118" s="67" t="s">
        <v>239</v>
      </c>
      <c r="E118" s="68" t="s">
        <v>167</v>
      </c>
      <c r="F118" s="105" t="s">
        <v>487</v>
      </c>
      <c r="G118" s="105" t="s">
        <v>263</v>
      </c>
      <c r="H118" s="69"/>
      <c r="I118" s="70"/>
      <c r="J118" s="70"/>
      <c r="K118" s="70"/>
      <c r="L118" s="173" t="s">
        <v>89</v>
      </c>
      <c r="M118" s="174"/>
      <c r="N118" s="175"/>
    </row>
    <row r="119" spans="1:14" s="114" customFormat="1" ht="20.100000000000001" customHeight="1">
      <c r="A119" s="114">
        <v>68</v>
      </c>
      <c r="B119" s="65">
        <v>20</v>
      </c>
      <c r="C119" s="102" t="s">
        <v>503</v>
      </c>
      <c r="D119" s="67" t="s">
        <v>504</v>
      </c>
      <c r="E119" s="68" t="s">
        <v>81</v>
      </c>
      <c r="F119" s="105" t="s">
        <v>487</v>
      </c>
      <c r="G119" s="105" t="s">
        <v>281</v>
      </c>
      <c r="H119" s="69"/>
      <c r="I119" s="70"/>
      <c r="J119" s="70"/>
      <c r="K119" s="70"/>
      <c r="L119" s="173" t="s">
        <v>90</v>
      </c>
      <c r="M119" s="174"/>
      <c r="N119" s="175"/>
    </row>
    <row r="120" spans="1:14" s="114" customFormat="1" ht="20.100000000000001" customHeight="1">
      <c r="A120" s="114">
        <v>69</v>
      </c>
      <c r="B120" s="65">
        <v>21</v>
      </c>
      <c r="C120" s="102" t="s">
        <v>384</v>
      </c>
      <c r="D120" s="67" t="s">
        <v>226</v>
      </c>
      <c r="E120" s="68" t="s">
        <v>161</v>
      </c>
      <c r="F120" s="105" t="s">
        <v>487</v>
      </c>
      <c r="G120" s="105" t="s">
        <v>258</v>
      </c>
      <c r="H120" s="69"/>
      <c r="I120" s="70"/>
      <c r="J120" s="70"/>
      <c r="K120" s="70"/>
      <c r="L120" s="173" t="s">
        <v>89</v>
      </c>
      <c r="M120" s="174"/>
      <c r="N120" s="175"/>
    </row>
    <row r="121" spans="1:14" s="114" customFormat="1" ht="20.100000000000001" customHeight="1">
      <c r="A121" s="114">
        <v>70</v>
      </c>
      <c r="B121" s="65">
        <v>22</v>
      </c>
      <c r="C121" s="102" t="s">
        <v>305</v>
      </c>
      <c r="D121" s="67" t="s">
        <v>124</v>
      </c>
      <c r="E121" s="68" t="s">
        <v>181</v>
      </c>
      <c r="F121" s="105" t="s">
        <v>487</v>
      </c>
      <c r="G121" s="105" t="s">
        <v>254</v>
      </c>
      <c r="H121" s="69"/>
      <c r="I121" s="70"/>
      <c r="J121" s="70"/>
      <c r="K121" s="70"/>
      <c r="L121" s="173" t="s">
        <v>89</v>
      </c>
      <c r="M121" s="174"/>
      <c r="N121" s="175"/>
    </row>
    <row r="122" spans="1:14" s="114" customFormat="1" ht="20.100000000000001" customHeight="1">
      <c r="A122" s="114">
        <v>71</v>
      </c>
      <c r="B122" s="65">
        <v>23</v>
      </c>
      <c r="C122" s="102" t="s">
        <v>434</v>
      </c>
      <c r="D122" s="67" t="s">
        <v>500</v>
      </c>
      <c r="E122" s="68" t="s">
        <v>128</v>
      </c>
      <c r="F122" s="105" t="s">
        <v>487</v>
      </c>
      <c r="G122" s="105" t="s">
        <v>270</v>
      </c>
      <c r="H122" s="69"/>
      <c r="I122" s="70"/>
      <c r="J122" s="70"/>
      <c r="K122" s="70"/>
      <c r="L122" s="173" t="s">
        <v>89</v>
      </c>
      <c r="M122" s="174"/>
      <c r="N122" s="175"/>
    </row>
    <row r="123" spans="1:14" s="114" customFormat="1" ht="20.100000000000001" customHeight="1">
      <c r="A123" s="114">
        <v>72</v>
      </c>
      <c r="B123" s="65">
        <v>24</v>
      </c>
      <c r="C123" s="102" t="s">
        <v>449</v>
      </c>
      <c r="D123" s="67" t="s">
        <v>505</v>
      </c>
      <c r="E123" s="68" t="s">
        <v>78</v>
      </c>
      <c r="F123" s="105" t="s">
        <v>487</v>
      </c>
      <c r="G123" s="105" t="s">
        <v>271</v>
      </c>
      <c r="H123" s="69"/>
      <c r="I123" s="70"/>
      <c r="J123" s="70"/>
      <c r="K123" s="70"/>
      <c r="L123" s="173" t="s">
        <v>89</v>
      </c>
      <c r="M123" s="174"/>
      <c r="N123" s="175"/>
    </row>
    <row r="124" spans="1:14" s="114" customFormat="1" ht="20.100000000000001" customHeight="1">
      <c r="A124" s="114">
        <v>0</v>
      </c>
      <c r="B124" s="65">
        <v>25</v>
      </c>
      <c r="C124" s="102" t="s">
        <v>89</v>
      </c>
      <c r="D124" s="67" t="s">
        <v>89</v>
      </c>
      <c r="E124" s="68" t="s">
        <v>89</v>
      </c>
      <c r="F124" s="105" t="s">
        <v>89</v>
      </c>
      <c r="G124" s="105" t="s">
        <v>89</v>
      </c>
      <c r="H124" s="69"/>
      <c r="I124" s="70"/>
      <c r="J124" s="70"/>
      <c r="K124" s="70"/>
      <c r="L124" s="173" t="s">
        <v>89</v>
      </c>
      <c r="M124" s="174"/>
      <c r="N124" s="175"/>
    </row>
    <row r="125" spans="1:14" s="114" customFormat="1" ht="20.100000000000001" customHeight="1">
      <c r="A125" s="114">
        <v>0</v>
      </c>
      <c r="B125" s="65">
        <v>26</v>
      </c>
      <c r="C125" s="102" t="s">
        <v>89</v>
      </c>
      <c r="D125" s="67" t="s">
        <v>89</v>
      </c>
      <c r="E125" s="68" t="s">
        <v>89</v>
      </c>
      <c r="F125" s="105" t="s">
        <v>89</v>
      </c>
      <c r="G125" s="105" t="s">
        <v>89</v>
      </c>
      <c r="H125" s="69"/>
      <c r="I125" s="70"/>
      <c r="J125" s="70"/>
      <c r="K125" s="70"/>
      <c r="L125" s="173" t="s">
        <v>89</v>
      </c>
      <c r="M125" s="174"/>
      <c r="N125" s="175"/>
    </row>
    <row r="126" spans="1:14" s="114" customFormat="1" ht="20.100000000000001" customHeight="1">
      <c r="A126" s="114">
        <v>0</v>
      </c>
      <c r="B126" s="65">
        <v>27</v>
      </c>
      <c r="C126" s="102" t="s">
        <v>89</v>
      </c>
      <c r="D126" s="67" t="s">
        <v>89</v>
      </c>
      <c r="E126" s="68" t="s">
        <v>89</v>
      </c>
      <c r="F126" s="105" t="s">
        <v>89</v>
      </c>
      <c r="G126" s="105" t="s">
        <v>89</v>
      </c>
      <c r="H126" s="69"/>
      <c r="I126" s="70"/>
      <c r="J126" s="70"/>
      <c r="K126" s="70"/>
      <c r="L126" s="173" t="s">
        <v>89</v>
      </c>
      <c r="M126" s="174"/>
      <c r="N126" s="175"/>
    </row>
    <row r="127" spans="1:14" s="114" customFormat="1" ht="20.100000000000001" customHeight="1">
      <c r="A127" s="114">
        <v>0</v>
      </c>
      <c r="B127" s="65">
        <v>28</v>
      </c>
      <c r="C127" s="102" t="s">
        <v>89</v>
      </c>
      <c r="D127" s="67" t="s">
        <v>89</v>
      </c>
      <c r="E127" s="68" t="s">
        <v>89</v>
      </c>
      <c r="F127" s="105" t="s">
        <v>89</v>
      </c>
      <c r="G127" s="105" t="s">
        <v>89</v>
      </c>
      <c r="H127" s="69"/>
      <c r="I127" s="70"/>
      <c r="J127" s="70"/>
      <c r="K127" s="70"/>
      <c r="L127" s="173" t="s">
        <v>89</v>
      </c>
      <c r="M127" s="174"/>
      <c r="N127" s="175"/>
    </row>
    <row r="128" spans="1:14" s="114" customFormat="1" ht="20.100000000000001" customHeight="1">
      <c r="A128" s="114">
        <v>0</v>
      </c>
      <c r="B128" s="65">
        <v>29</v>
      </c>
      <c r="C128" s="102" t="s">
        <v>89</v>
      </c>
      <c r="D128" s="67" t="s">
        <v>89</v>
      </c>
      <c r="E128" s="68" t="s">
        <v>89</v>
      </c>
      <c r="F128" s="105" t="s">
        <v>89</v>
      </c>
      <c r="G128" s="105" t="s">
        <v>89</v>
      </c>
      <c r="H128" s="69"/>
      <c r="I128" s="70"/>
      <c r="J128" s="70"/>
      <c r="K128" s="70"/>
      <c r="L128" s="173" t="s">
        <v>89</v>
      </c>
      <c r="M128" s="174"/>
      <c r="N128" s="175"/>
    </row>
    <row r="129" spans="1:15" s="114" customFormat="1" ht="20.100000000000001" customHeight="1">
      <c r="A129" s="114">
        <v>0</v>
      </c>
      <c r="B129" s="72">
        <v>30</v>
      </c>
      <c r="C129" s="102" t="s">
        <v>89</v>
      </c>
      <c r="D129" s="67" t="s">
        <v>89</v>
      </c>
      <c r="E129" s="68" t="s">
        <v>89</v>
      </c>
      <c r="F129" s="105" t="s">
        <v>89</v>
      </c>
      <c r="G129" s="105" t="s">
        <v>89</v>
      </c>
      <c r="H129" s="73"/>
      <c r="I129" s="74"/>
      <c r="J129" s="74"/>
      <c r="K129" s="74"/>
      <c r="L129" s="173" t="s">
        <v>89</v>
      </c>
      <c r="M129" s="174"/>
      <c r="N129" s="175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92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91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7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>
      <c r="C138" s="186" t="s">
        <v>57</v>
      </c>
      <c r="D138" s="186"/>
      <c r="E138" s="57"/>
      <c r="F138" s="170" t="s">
        <v>290</v>
      </c>
      <c r="G138" s="170"/>
      <c r="H138" s="170"/>
      <c r="I138" s="170"/>
      <c r="J138" s="170"/>
      <c r="K138" s="170"/>
      <c r="L138" s="58" t="s">
        <v>564</v>
      </c>
    </row>
    <row r="139" spans="1:15" s="56" customFormat="1">
      <c r="C139" s="186" t="s">
        <v>59</v>
      </c>
      <c r="D139" s="186"/>
      <c r="E139" s="59" t="s">
        <v>285</v>
      </c>
      <c r="F139" s="187" t="s">
        <v>567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1</v>
      </c>
    </row>
    <row r="140" spans="1:15" s="62" customFormat="1" ht="18.75" customHeight="1">
      <c r="C140" s="63" t="s">
        <v>289</v>
      </c>
      <c r="D140" s="171" t="s">
        <v>568</v>
      </c>
      <c r="E140" s="171"/>
      <c r="F140" s="171"/>
      <c r="G140" s="171"/>
      <c r="H140" s="171"/>
      <c r="I140" s="171"/>
      <c r="J140" s="171"/>
      <c r="K140" s="171"/>
      <c r="L140" s="60" t="s">
        <v>62</v>
      </c>
      <c r="M140" s="60" t="s">
        <v>61</v>
      </c>
      <c r="N140" s="60">
        <v>2</v>
      </c>
    </row>
    <row r="141" spans="1:15" s="62" customFormat="1" ht="18.75" customHeight="1">
      <c r="B141" s="172" t="s">
        <v>573</v>
      </c>
      <c r="C141" s="172"/>
      <c r="D141" s="172"/>
      <c r="E141" s="172"/>
      <c r="F141" s="172"/>
      <c r="G141" s="172"/>
      <c r="H141" s="172"/>
      <c r="I141" s="172"/>
      <c r="J141" s="172"/>
      <c r="K141" s="172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66" t="s">
        <v>4</v>
      </c>
      <c r="C143" s="167" t="s">
        <v>64</v>
      </c>
      <c r="D143" s="168" t="s">
        <v>9</v>
      </c>
      <c r="E143" s="169" t="s">
        <v>10</v>
      </c>
      <c r="F143" s="167" t="s">
        <v>75</v>
      </c>
      <c r="G143" s="167" t="s">
        <v>76</v>
      </c>
      <c r="H143" s="167" t="s">
        <v>66</v>
      </c>
      <c r="I143" s="167" t="s">
        <v>67</v>
      </c>
      <c r="J143" s="176" t="s">
        <v>56</v>
      </c>
      <c r="K143" s="176"/>
      <c r="L143" s="177" t="s">
        <v>68</v>
      </c>
      <c r="M143" s="178"/>
      <c r="N143" s="179"/>
    </row>
    <row r="144" spans="1:15" s="114" customFormat="1" ht="27" customHeight="1">
      <c r="B144" s="166"/>
      <c r="C144" s="166"/>
      <c r="D144" s="168"/>
      <c r="E144" s="169"/>
      <c r="F144" s="166"/>
      <c r="G144" s="166"/>
      <c r="H144" s="166"/>
      <c r="I144" s="166"/>
      <c r="J144" s="64" t="s">
        <v>69</v>
      </c>
      <c r="K144" s="64" t="s">
        <v>70</v>
      </c>
      <c r="L144" s="180"/>
      <c r="M144" s="181"/>
      <c r="N144" s="182"/>
    </row>
    <row r="145" spans="1:14" s="114" customFormat="1" ht="20.100000000000001" customHeight="1">
      <c r="A145" s="114">
        <v>73</v>
      </c>
      <c r="B145" s="65">
        <v>1</v>
      </c>
      <c r="C145" s="102" t="s">
        <v>417</v>
      </c>
      <c r="D145" s="67" t="s">
        <v>506</v>
      </c>
      <c r="E145" s="68" t="s">
        <v>140</v>
      </c>
      <c r="F145" s="105" t="s">
        <v>487</v>
      </c>
      <c r="G145" s="105" t="s">
        <v>271</v>
      </c>
      <c r="H145" s="69"/>
      <c r="I145" s="70"/>
      <c r="J145" s="70"/>
      <c r="K145" s="70"/>
      <c r="L145" s="183" t="s">
        <v>89</v>
      </c>
      <c r="M145" s="184"/>
      <c r="N145" s="185"/>
    </row>
    <row r="146" spans="1:14" s="114" customFormat="1" ht="20.100000000000001" customHeight="1">
      <c r="A146" s="114">
        <v>74</v>
      </c>
      <c r="B146" s="65">
        <v>2</v>
      </c>
      <c r="C146" s="102" t="s">
        <v>356</v>
      </c>
      <c r="D146" s="67" t="s">
        <v>236</v>
      </c>
      <c r="E146" s="68" t="s">
        <v>95</v>
      </c>
      <c r="F146" s="105" t="s">
        <v>487</v>
      </c>
      <c r="G146" s="105" t="s">
        <v>268</v>
      </c>
      <c r="H146" s="69"/>
      <c r="I146" s="70"/>
      <c r="J146" s="70"/>
      <c r="K146" s="70"/>
      <c r="L146" s="173" t="s">
        <v>89</v>
      </c>
      <c r="M146" s="174"/>
      <c r="N146" s="175"/>
    </row>
    <row r="147" spans="1:14" s="114" customFormat="1" ht="20.100000000000001" customHeight="1">
      <c r="A147" s="114">
        <v>75</v>
      </c>
      <c r="B147" s="65">
        <v>3</v>
      </c>
      <c r="C147" s="102" t="s">
        <v>445</v>
      </c>
      <c r="D147" s="67" t="s">
        <v>124</v>
      </c>
      <c r="E147" s="68" t="s">
        <v>189</v>
      </c>
      <c r="F147" s="105" t="s">
        <v>487</v>
      </c>
      <c r="G147" s="105" t="s">
        <v>243</v>
      </c>
      <c r="H147" s="69"/>
      <c r="I147" s="70"/>
      <c r="J147" s="70"/>
      <c r="K147" s="70"/>
      <c r="L147" s="173" t="s">
        <v>89</v>
      </c>
      <c r="M147" s="174"/>
      <c r="N147" s="175"/>
    </row>
    <row r="148" spans="1:14" s="114" customFormat="1" ht="20.100000000000001" customHeight="1">
      <c r="A148" s="114">
        <v>76</v>
      </c>
      <c r="B148" s="65">
        <v>4</v>
      </c>
      <c r="C148" s="102" t="s">
        <v>360</v>
      </c>
      <c r="D148" s="67" t="s">
        <v>507</v>
      </c>
      <c r="E148" s="68" t="s">
        <v>184</v>
      </c>
      <c r="F148" s="105" t="s">
        <v>487</v>
      </c>
      <c r="G148" s="105" t="s">
        <v>269</v>
      </c>
      <c r="H148" s="69"/>
      <c r="I148" s="70"/>
      <c r="J148" s="70"/>
      <c r="K148" s="70"/>
      <c r="L148" s="173" t="s">
        <v>89</v>
      </c>
      <c r="M148" s="174"/>
      <c r="N148" s="175"/>
    </row>
    <row r="149" spans="1:14" s="114" customFormat="1" ht="20.100000000000001" customHeight="1">
      <c r="A149" s="114">
        <v>77</v>
      </c>
      <c r="B149" s="65">
        <v>5</v>
      </c>
      <c r="C149" s="102" t="s">
        <v>325</v>
      </c>
      <c r="D149" s="67" t="s">
        <v>508</v>
      </c>
      <c r="E149" s="68" t="s">
        <v>177</v>
      </c>
      <c r="F149" s="105" t="s">
        <v>487</v>
      </c>
      <c r="G149" s="105" t="s">
        <v>263</v>
      </c>
      <c r="H149" s="69"/>
      <c r="I149" s="70"/>
      <c r="J149" s="70"/>
      <c r="K149" s="70"/>
      <c r="L149" s="173" t="s">
        <v>89</v>
      </c>
      <c r="M149" s="174"/>
      <c r="N149" s="175"/>
    </row>
    <row r="150" spans="1:14" s="114" customFormat="1" ht="20.100000000000001" customHeight="1">
      <c r="A150" s="114">
        <v>78</v>
      </c>
      <c r="B150" s="65">
        <v>6</v>
      </c>
      <c r="C150" s="102" t="s">
        <v>389</v>
      </c>
      <c r="D150" s="67" t="s">
        <v>142</v>
      </c>
      <c r="E150" s="68" t="s">
        <v>185</v>
      </c>
      <c r="F150" s="105" t="s">
        <v>509</v>
      </c>
      <c r="G150" s="105" t="s">
        <v>270</v>
      </c>
      <c r="H150" s="69"/>
      <c r="I150" s="70"/>
      <c r="J150" s="70"/>
      <c r="K150" s="70"/>
      <c r="L150" s="173" t="s">
        <v>89</v>
      </c>
      <c r="M150" s="174"/>
      <c r="N150" s="175"/>
    </row>
    <row r="151" spans="1:14" s="114" customFormat="1" ht="20.100000000000001" customHeight="1">
      <c r="A151" s="114">
        <v>79</v>
      </c>
      <c r="B151" s="65">
        <v>7</v>
      </c>
      <c r="C151" s="102" t="s">
        <v>351</v>
      </c>
      <c r="D151" s="67" t="s">
        <v>230</v>
      </c>
      <c r="E151" s="68" t="s">
        <v>98</v>
      </c>
      <c r="F151" s="105" t="s">
        <v>509</v>
      </c>
      <c r="G151" s="105" t="s">
        <v>268</v>
      </c>
      <c r="H151" s="69"/>
      <c r="I151" s="70"/>
      <c r="J151" s="70"/>
      <c r="K151" s="70"/>
      <c r="L151" s="173" t="s">
        <v>89</v>
      </c>
      <c r="M151" s="174"/>
      <c r="N151" s="175"/>
    </row>
    <row r="152" spans="1:14" s="114" customFormat="1" ht="20.100000000000001" customHeight="1">
      <c r="A152" s="114">
        <v>80</v>
      </c>
      <c r="B152" s="65">
        <v>8</v>
      </c>
      <c r="C152" s="102" t="s">
        <v>366</v>
      </c>
      <c r="D152" s="67" t="s">
        <v>510</v>
      </c>
      <c r="E152" s="68" t="s">
        <v>98</v>
      </c>
      <c r="F152" s="105" t="s">
        <v>509</v>
      </c>
      <c r="G152" s="105" t="s">
        <v>271</v>
      </c>
      <c r="H152" s="69"/>
      <c r="I152" s="70"/>
      <c r="J152" s="70"/>
      <c r="K152" s="70"/>
      <c r="L152" s="173" t="s">
        <v>89</v>
      </c>
      <c r="M152" s="174"/>
      <c r="N152" s="175"/>
    </row>
    <row r="153" spans="1:14" s="114" customFormat="1" ht="20.100000000000001" customHeight="1">
      <c r="A153" s="114">
        <v>81</v>
      </c>
      <c r="B153" s="65">
        <v>9</v>
      </c>
      <c r="C153" s="102" t="s">
        <v>432</v>
      </c>
      <c r="D153" s="67" t="s">
        <v>511</v>
      </c>
      <c r="E153" s="68" t="s">
        <v>151</v>
      </c>
      <c r="F153" s="105" t="s">
        <v>509</v>
      </c>
      <c r="G153" s="105" t="s">
        <v>266</v>
      </c>
      <c r="H153" s="69"/>
      <c r="I153" s="70"/>
      <c r="J153" s="70"/>
      <c r="K153" s="70"/>
      <c r="L153" s="173" t="s">
        <v>89</v>
      </c>
      <c r="M153" s="174"/>
      <c r="N153" s="175"/>
    </row>
    <row r="154" spans="1:14" s="114" customFormat="1" ht="20.100000000000001" customHeight="1">
      <c r="A154" s="114">
        <v>82</v>
      </c>
      <c r="B154" s="65">
        <v>10</v>
      </c>
      <c r="C154" s="102" t="s">
        <v>422</v>
      </c>
      <c r="D154" s="67" t="s">
        <v>512</v>
      </c>
      <c r="E154" s="68" t="s">
        <v>153</v>
      </c>
      <c r="F154" s="105" t="s">
        <v>509</v>
      </c>
      <c r="G154" s="105" t="s">
        <v>257</v>
      </c>
      <c r="H154" s="69"/>
      <c r="I154" s="70"/>
      <c r="J154" s="70"/>
      <c r="K154" s="70"/>
      <c r="L154" s="173" t="s">
        <v>89</v>
      </c>
      <c r="M154" s="174"/>
      <c r="N154" s="175"/>
    </row>
    <row r="155" spans="1:14" s="114" customFormat="1" ht="20.100000000000001" customHeight="1">
      <c r="A155" s="114">
        <v>83</v>
      </c>
      <c r="B155" s="65">
        <v>11</v>
      </c>
      <c r="C155" s="102" t="s">
        <v>388</v>
      </c>
      <c r="D155" s="67" t="s">
        <v>513</v>
      </c>
      <c r="E155" s="68" t="s">
        <v>227</v>
      </c>
      <c r="F155" s="105" t="s">
        <v>509</v>
      </c>
      <c r="G155" s="105" t="s">
        <v>268</v>
      </c>
      <c r="H155" s="69"/>
      <c r="I155" s="70"/>
      <c r="J155" s="70"/>
      <c r="K155" s="70"/>
      <c r="L155" s="173" t="s">
        <v>89</v>
      </c>
      <c r="M155" s="174"/>
      <c r="N155" s="175"/>
    </row>
    <row r="156" spans="1:14" s="114" customFormat="1" ht="20.100000000000001" customHeight="1">
      <c r="A156" s="114">
        <v>84</v>
      </c>
      <c r="B156" s="65">
        <v>12</v>
      </c>
      <c r="C156" s="102" t="s">
        <v>352</v>
      </c>
      <c r="D156" s="67" t="s">
        <v>514</v>
      </c>
      <c r="E156" s="68" t="s">
        <v>168</v>
      </c>
      <c r="F156" s="105" t="s">
        <v>509</v>
      </c>
      <c r="G156" s="105" t="s">
        <v>268</v>
      </c>
      <c r="H156" s="69"/>
      <c r="I156" s="70"/>
      <c r="J156" s="70"/>
      <c r="K156" s="70"/>
      <c r="L156" s="173" t="s">
        <v>89</v>
      </c>
      <c r="M156" s="174"/>
      <c r="N156" s="175"/>
    </row>
    <row r="157" spans="1:14" s="114" customFormat="1" ht="20.100000000000001" customHeight="1">
      <c r="A157" s="114">
        <v>85</v>
      </c>
      <c r="B157" s="65">
        <v>13</v>
      </c>
      <c r="C157" s="102" t="s">
        <v>450</v>
      </c>
      <c r="D157" s="67" t="s">
        <v>109</v>
      </c>
      <c r="E157" s="68" t="s">
        <v>133</v>
      </c>
      <c r="F157" s="105" t="s">
        <v>509</v>
      </c>
      <c r="G157" s="105" t="s">
        <v>257</v>
      </c>
      <c r="H157" s="69"/>
      <c r="I157" s="70"/>
      <c r="J157" s="70"/>
      <c r="K157" s="70"/>
      <c r="L157" s="173" t="s">
        <v>89</v>
      </c>
      <c r="M157" s="174"/>
      <c r="N157" s="175"/>
    </row>
    <row r="158" spans="1:14" s="114" customFormat="1" ht="20.100000000000001" customHeight="1">
      <c r="A158" s="114">
        <v>86</v>
      </c>
      <c r="B158" s="65">
        <v>14</v>
      </c>
      <c r="C158" s="102" t="s">
        <v>353</v>
      </c>
      <c r="D158" s="67" t="s">
        <v>515</v>
      </c>
      <c r="E158" s="68" t="s">
        <v>156</v>
      </c>
      <c r="F158" s="105" t="s">
        <v>509</v>
      </c>
      <c r="G158" s="105" t="s">
        <v>268</v>
      </c>
      <c r="H158" s="69"/>
      <c r="I158" s="70"/>
      <c r="J158" s="70"/>
      <c r="K158" s="70"/>
      <c r="L158" s="173" t="s">
        <v>89</v>
      </c>
      <c r="M158" s="174"/>
      <c r="N158" s="175"/>
    </row>
    <row r="159" spans="1:14" s="114" customFormat="1" ht="20.100000000000001" customHeight="1">
      <c r="A159" s="114">
        <v>87</v>
      </c>
      <c r="B159" s="65">
        <v>15</v>
      </c>
      <c r="C159" s="102" t="s">
        <v>299</v>
      </c>
      <c r="D159" s="67" t="s">
        <v>516</v>
      </c>
      <c r="E159" s="68" t="s">
        <v>141</v>
      </c>
      <c r="F159" s="105" t="s">
        <v>509</v>
      </c>
      <c r="G159" s="105" t="s">
        <v>248</v>
      </c>
      <c r="H159" s="69"/>
      <c r="I159" s="70"/>
      <c r="J159" s="70"/>
      <c r="K159" s="70"/>
      <c r="L159" s="173" t="s">
        <v>89</v>
      </c>
      <c r="M159" s="174"/>
      <c r="N159" s="175"/>
    </row>
    <row r="160" spans="1:14" s="114" customFormat="1" ht="20.100000000000001" customHeight="1">
      <c r="A160" s="114">
        <v>88</v>
      </c>
      <c r="B160" s="65">
        <v>16</v>
      </c>
      <c r="C160" s="102" t="s">
        <v>437</v>
      </c>
      <c r="D160" s="67" t="s">
        <v>504</v>
      </c>
      <c r="E160" s="68" t="s">
        <v>83</v>
      </c>
      <c r="F160" s="105" t="s">
        <v>509</v>
      </c>
      <c r="G160" s="105" t="s">
        <v>270</v>
      </c>
      <c r="H160" s="69"/>
      <c r="I160" s="70"/>
      <c r="J160" s="70"/>
      <c r="K160" s="70"/>
      <c r="L160" s="173" t="s">
        <v>89</v>
      </c>
      <c r="M160" s="174"/>
      <c r="N160" s="175"/>
    </row>
    <row r="161" spans="1:14" s="114" customFormat="1" ht="20.100000000000001" customHeight="1">
      <c r="A161" s="114">
        <v>89</v>
      </c>
      <c r="B161" s="65">
        <v>17</v>
      </c>
      <c r="C161" s="102" t="s">
        <v>447</v>
      </c>
      <c r="D161" s="67" t="s">
        <v>517</v>
      </c>
      <c r="E161" s="68" t="s">
        <v>165</v>
      </c>
      <c r="F161" s="105" t="s">
        <v>509</v>
      </c>
      <c r="G161" s="105" t="s">
        <v>270</v>
      </c>
      <c r="H161" s="69"/>
      <c r="I161" s="70"/>
      <c r="J161" s="70"/>
      <c r="K161" s="70"/>
      <c r="L161" s="173" t="s">
        <v>89</v>
      </c>
      <c r="M161" s="174"/>
      <c r="N161" s="175"/>
    </row>
    <row r="162" spans="1:14" s="114" customFormat="1" ht="20.100000000000001" customHeight="1">
      <c r="A162" s="114">
        <v>90</v>
      </c>
      <c r="B162" s="65">
        <v>18</v>
      </c>
      <c r="C162" s="102" t="s">
        <v>446</v>
      </c>
      <c r="D162" s="67" t="s">
        <v>518</v>
      </c>
      <c r="E162" s="68" t="s">
        <v>80</v>
      </c>
      <c r="F162" s="105" t="s">
        <v>509</v>
      </c>
      <c r="G162" s="105" t="s">
        <v>248</v>
      </c>
      <c r="H162" s="69"/>
      <c r="I162" s="70"/>
      <c r="J162" s="70"/>
      <c r="K162" s="70"/>
      <c r="L162" s="173" t="s">
        <v>89</v>
      </c>
      <c r="M162" s="174"/>
      <c r="N162" s="175"/>
    </row>
    <row r="163" spans="1:14" s="114" customFormat="1" ht="20.100000000000001" customHeight="1">
      <c r="A163" s="114">
        <v>91</v>
      </c>
      <c r="B163" s="65">
        <v>19</v>
      </c>
      <c r="C163" s="102" t="s">
        <v>332</v>
      </c>
      <c r="D163" s="67" t="s">
        <v>519</v>
      </c>
      <c r="E163" s="68" t="s">
        <v>135</v>
      </c>
      <c r="F163" s="105" t="s">
        <v>509</v>
      </c>
      <c r="G163" s="105" t="s">
        <v>264</v>
      </c>
      <c r="H163" s="69"/>
      <c r="I163" s="70"/>
      <c r="J163" s="70"/>
      <c r="K163" s="70"/>
      <c r="L163" s="173" t="s">
        <v>89</v>
      </c>
      <c r="M163" s="174"/>
      <c r="N163" s="175"/>
    </row>
    <row r="164" spans="1:14" s="114" customFormat="1" ht="20.100000000000001" customHeight="1">
      <c r="A164" s="114">
        <v>92</v>
      </c>
      <c r="B164" s="65">
        <v>20</v>
      </c>
      <c r="C164" s="102" t="s">
        <v>426</v>
      </c>
      <c r="D164" s="67" t="s">
        <v>191</v>
      </c>
      <c r="E164" s="68" t="s">
        <v>96</v>
      </c>
      <c r="F164" s="105" t="s">
        <v>509</v>
      </c>
      <c r="G164" s="105" t="s">
        <v>258</v>
      </c>
      <c r="H164" s="69"/>
      <c r="I164" s="70"/>
      <c r="J164" s="70"/>
      <c r="K164" s="70"/>
      <c r="L164" s="173" t="s">
        <v>89</v>
      </c>
      <c r="M164" s="174"/>
      <c r="N164" s="175"/>
    </row>
    <row r="165" spans="1:14" s="114" customFormat="1" ht="20.100000000000001" customHeight="1">
      <c r="A165" s="114">
        <v>93</v>
      </c>
      <c r="B165" s="65">
        <v>21</v>
      </c>
      <c r="C165" s="102" t="s">
        <v>444</v>
      </c>
      <c r="D165" s="67" t="s">
        <v>209</v>
      </c>
      <c r="E165" s="68" t="s">
        <v>136</v>
      </c>
      <c r="F165" s="105" t="s">
        <v>509</v>
      </c>
      <c r="G165" s="105" t="s">
        <v>273</v>
      </c>
      <c r="H165" s="69"/>
      <c r="I165" s="70"/>
      <c r="J165" s="70"/>
      <c r="K165" s="70"/>
      <c r="L165" s="173" t="s">
        <v>89</v>
      </c>
      <c r="M165" s="174"/>
      <c r="N165" s="175"/>
    </row>
    <row r="166" spans="1:14" s="114" customFormat="1" ht="20.100000000000001" customHeight="1">
      <c r="A166" s="114">
        <v>94</v>
      </c>
      <c r="B166" s="65">
        <v>22</v>
      </c>
      <c r="C166" s="102" t="s">
        <v>395</v>
      </c>
      <c r="D166" s="67" t="s">
        <v>520</v>
      </c>
      <c r="E166" s="68" t="s">
        <v>179</v>
      </c>
      <c r="F166" s="105" t="s">
        <v>509</v>
      </c>
      <c r="G166" s="105" t="s">
        <v>249</v>
      </c>
      <c r="H166" s="69"/>
      <c r="I166" s="70"/>
      <c r="J166" s="70"/>
      <c r="K166" s="70"/>
      <c r="L166" s="173" t="s">
        <v>89</v>
      </c>
      <c r="M166" s="174"/>
      <c r="N166" s="175"/>
    </row>
    <row r="167" spans="1:14" s="114" customFormat="1" ht="20.100000000000001" customHeight="1">
      <c r="A167" s="114">
        <v>95</v>
      </c>
      <c r="B167" s="65">
        <v>23</v>
      </c>
      <c r="C167" s="102" t="s">
        <v>348</v>
      </c>
      <c r="D167" s="67" t="s">
        <v>195</v>
      </c>
      <c r="E167" s="68" t="s">
        <v>106</v>
      </c>
      <c r="F167" s="105" t="s">
        <v>509</v>
      </c>
      <c r="G167" s="105" t="s">
        <v>266</v>
      </c>
      <c r="H167" s="69"/>
      <c r="I167" s="70"/>
      <c r="J167" s="70"/>
      <c r="K167" s="70"/>
      <c r="L167" s="173" t="s">
        <v>89</v>
      </c>
      <c r="M167" s="174"/>
      <c r="N167" s="175"/>
    </row>
    <row r="168" spans="1:14" s="114" customFormat="1" ht="20.100000000000001" customHeight="1">
      <c r="A168" s="114">
        <v>96</v>
      </c>
      <c r="B168" s="65">
        <v>24</v>
      </c>
      <c r="C168" s="102" t="s">
        <v>349</v>
      </c>
      <c r="D168" s="67" t="s">
        <v>267</v>
      </c>
      <c r="E168" s="68" t="s">
        <v>79</v>
      </c>
      <c r="F168" s="105" t="s">
        <v>509</v>
      </c>
      <c r="G168" s="105" t="s">
        <v>266</v>
      </c>
      <c r="H168" s="69"/>
      <c r="I168" s="70"/>
      <c r="J168" s="70"/>
      <c r="K168" s="70"/>
      <c r="L168" s="173" t="s">
        <v>89</v>
      </c>
      <c r="M168" s="174"/>
      <c r="N168" s="175"/>
    </row>
    <row r="169" spans="1:14" s="114" customFormat="1" ht="20.100000000000001" customHeight="1">
      <c r="A169" s="114">
        <v>0</v>
      </c>
      <c r="B169" s="65">
        <v>25</v>
      </c>
      <c r="C169" s="102" t="s">
        <v>89</v>
      </c>
      <c r="D169" s="67" t="s">
        <v>89</v>
      </c>
      <c r="E169" s="68" t="s">
        <v>89</v>
      </c>
      <c r="F169" s="105" t="s">
        <v>89</v>
      </c>
      <c r="G169" s="105" t="s">
        <v>89</v>
      </c>
      <c r="H169" s="69"/>
      <c r="I169" s="70"/>
      <c r="J169" s="70"/>
      <c r="K169" s="70"/>
      <c r="L169" s="173" t="s">
        <v>89</v>
      </c>
      <c r="M169" s="174"/>
      <c r="N169" s="175"/>
    </row>
    <row r="170" spans="1:14" s="114" customFormat="1" ht="20.100000000000001" customHeight="1">
      <c r="A170" s="114">
        <v>0</v>
      </c>
      <c r="B170" s="65">
        <v>26</v>
      </c>
      <c r="C170" s="102" t="s">
        <v>89</v>
      </c>
      <c r="D170" s="67" t="s">
        <v>89</v>
      </c>
      <c r="E170" s="68" t="s">
        <v>89</v>
      </c>
      <c r="F170" s="105" t="s">
        <v>89</v>
      </c>
      <c r="G170" s="105" t="s">
        <v>89</v>
      </c>
      <c r="H170" s="69"/>
      <c r="I170" s="70"/>
      <c r="J170" s="70"/>
      <c r="K170" s="70"/>
      <c r="L170" s="173" t="s">
        <v>89</v>
      </c>
      <c r="M170" s="174"/>
      <c r="N170" s="175"/>
    </row>
    <row r="171" spans="1:14" s="114" customFormat="1" ht="20.100000000000001" customHeight="1">
      <c r="A171" s="114">
        <v>0</v>
      </c>
      <c r="B171" s="65">
        <v>27</v>
      </c>
      <c r="C171" s="102" t="s">
        <v>89</v>
      </c>
      <c r="D171" s="67" t="s">
        <v>89</v>
      </c>
      <c r="E171" s="68" t="s">
        <v>89</v>
      </c>
      <c r="F171" s="105" t="s">
        <v>89</v>
      </c>
      <c r="G171" s="105" t="s">
        <v>89</v>
      </c>
      <c r="H171" s="69"/>
      <c r="I171" s="70"/>
      <c r="J171" s="70"/>
      <c r="K171" s="70"/>
      <c r="L171" s="173" t="s">
        <v>89</v>
      </c>
      <c r="M171" s="174"/>
      <c r="N171" s="175"/>
    </row>
    <row r="172" spans="1:14" s="114" customFormat="1" ht="20.100000000000001" customHeight="1">
      <c r="A172" s="114">
        <v>0</v>
      </c>
      <c r="B172" s="65">
        <v>28</v>
      </c>
      <c r="C172" s="102" t="s">
        <v>89</v>
      </c>
      <c r="D172" s="67" t="s">
        <v>89</v>
      </c>
      <c r="E172" s="68" t="s">
        <v>89</v>
      </c>
      <c r="F172" s="105" t="s">
        <v>89</v>
      </c>
      <c r="G172" s="105" t="s">
        <v>89</v>
      </c>
      <c r="H172" s="69"/>
      <c r="I172" s="70"/>
      <c r="J172" s="70"/>
      <c r="K172" s="70"/>
      <c r="L172" s="173" t="s">
        <v>89</v>
      </c>
      <c r="M172" s="174"/>
      <c r="N172" s="175"/>
    </row>
    <row r="173" spans="1:14" s="114" customFormat="1" ht="20.100000000000001" customHeight="1">
      <c r="A173" s="114">
        <v>0</v>
      </c>
      <c r="B173" s="65">
        <v>29</v>
      </c>
      <c r="C173" s="102" t="s">
        <v>89</v>
      </c>
      <c r="D173" s="67" t="s">
        <v>89</v>
      </c>
      <c r="E173" s="68" t="s">
        <v>89</v>
      </c>
      <c r="F173" s="105" t="s">
        <v>89</v>
      </c>
      <c r="G173" s="105" t="s">
        <v>89</v>
      </c>
      <c r="H173" s="69"/>
      <c r="I173" s="70"/>
      <c r="J173" s="70"/>
      <c r="K173" s="70"/>
      <c r="L173" s="173" t="s">
        <v>89</v>
      </c>
      <c r="M173" s="174"/>
      <c r="N173" s="175"/>
    </row>
    <row r="174" spans="1:14" s="114" customFormat="1" ht="20.100000000000001" customHeight="1">
      <c r="A174" s="114">
        <v>0</v>
      </c>
      <c r="B174" s="72">
        <v>30</v>
      </c>
      <c r="C174" s="102" t="s">
        <v>89</v>
      </c>
      <c r="D174" s="67" t="s">
        <v>89</v>
      </c>
      <c r="E174" s="68" t="s">
        <v>89</v>
      </c>
      <c r="F174" s="105" t="s">
        <v>89</v>
      </c>
      <c r="G174" s="105" t="s">
        <v>89</v>
      </c>
      <c r="H174" s="73"/>
      <c r="I174" s="74"/>
      <c r="J174" s="74"/>
      <c r="K174" s="74"/>
      <c r="L174" s="173" t="s">
        <v>89</v>
      </c>
      <c r="M174" s="174"/>
      <c r="N174" s="175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92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91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7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>
      <c r="C183" s="186" t="s">
        <v>57</v>
      </c>
      <c r="D183" s="186"/>
      <c r="E183" s="57"/>
      <c r="F183" s="170" t="s">
        <v>290</v>
      </c>
      <c r="G183" s="170"/>
      <c r="H183" s="170"/>
      <c r="I183" s="170"/>
      <c r="J183" s="170"/>
      <c r="K183" s="170"/>
      <c r="L183" s="58" t="s">
        <v>565</v>
      </c>
    </row>
    <row r="184" spans="1:15" s="56" customFormat="1">
      <c r="C184" s="186" t="s">
        <v>59</v>
      </c>
      <c r="D184" s="186"/>
      <c r="E184" s="59" t="s">
        <v>286</v>
      </c>
      <c r="F184" s="187" t="s">
        <v>567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1</v>
      </c>
    </row>
    <row r="185" spans="1:15" s="62" customFormat="1" ht="18.75" customHeight="1">
      <c r="C185" s="63" t="s">
        <v>289</v>
      </c>
      <c r="D185" s="171" t="s">
        <v>568</v>
      </c>
      <c r="E185" s="171"/>
      <c r="F185" s="171"/>
      <c r="G185" s="171"/>
      <c r="H185" s="171"/>
      <c r="I185" s="171"/>
      <c r="J185" s="171"/>
      <c r="K185" s="171"/>
      <c r="L185" s="60" t="s">
        <v>62</v>
      </c>
      <c r="M185" s="60" t="s">
        <v>61</v>
      </c>
      <c r="N185" s="60">
        <v>2</v>
      </c>
    </row>
    <row r="186" spans="1:15" s="62" customFormat="1" ht="18.75" customHeight="1">
      <c r="B186" s="172" t="s">
        <v>574</v>
      </c>
      <c r="C186" s="172"/>
      <c r="D186" s="172"/>
      <c r="E186" s="172"/>
      <c r="F186" s="172"/>
      <c r="G186" s="172"/>
      <c r="H186" s="172"/>
      <c r="I186" s="172"/>
      <c r="J186" s="172"/>
      <c r="K186" s="172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66" t="s">
        <v>4</v>
      </c>
      <c r="C188" s="167" t="s">
        <v>64</v>
      </c>
      <c r="D188" s="168" t="s">
        <v>9</v>
      </c>
      <c r="E188" s="169" t="s">
        <v>10</v>
      </c>
      <c r="F188" s="167" t="s">
        <v>75</v>
      </c>
      <c r="G188" s="167" t="s">
        <v>76</v>
      </c>
      <c r="H188" s="167" t="s">
        <v>66</v>
      </c>
      <c r="I188" s="167" t="s">
        <v>67</v>
      </c>
      <c r="J188" s="176" t="s">
        <v>56</v>
      </c>
      <c r="K188" s="176"/>
      <c r="L188" s="177" t="s">
        <v>68</v>
      </c>
      <c r="M188" s="178"/>
      <c r="N188" s="179"/>
    </row>
    <row r="189" spans="1:15" s="114" customFormat="1" ht="27" customHeight="1">
      <c r="B189" s="166"/>
      <c r="C189" s="166"/>
      <c r="D189" s="168"/>
      <c r="E189" s="169"/>
      <c r="F189" s="166"/>
      <c r="G189" s="166"/>
      <c r="H189" s="166"/>
      <c r="I189" s="166"/>
      <c r="J189" s="64" t="s">
        <v>69</v>
      </c>
      <c r="K189" s="64" t="s">
        <v>70</v>
      </c>
      <c r="L189" s="180"/>
      <c r="M189" s="181"/>
      <c r="N189" s="182"/>
    </row>
    <row r="190" spans="1:15" s="114" customFormat="1" ht="20.100000000000001" customHeight="1">
      <c r="A190" s="114">
        <v>97</v>
      </c>
      <c r="B190" s="65">
        <v>1</v>
      </c>
      <c r="C190" s="102" t="s">
        <v>341</v>
      </c>
      <c r="D190" s="67" t="s">
        <v>521</v>
      </c>
      <c r="E190" s="68" t="s">
        <v>143</v>
      </c>
      <c r="F190" s="105" t="s">
        <v>509</v>
      </c>
      <c r="G190" s="105" t="s">
        <v>264</v>
      </c>
      <c r="H190" s="69"/>
      <c r="I190" s="70"/>
      <c r="J190" s="70"/>
      <c r="K190" s="70"/>
      <c r="L190" s="183" t="s">
        <v>89</v>
      </c>
      <c r="M190" s="184"/>
      <c r="N190" s="185"/>
    </row>
    <row r="191" spans="1:15" s="114" customFormat="1" ht="20.100000000000001" customHeight="1">
      <c r="A191" s="114">
        <v>98</v>
      </c>
      <c r="B191" s="65">
        <v>2</v>
      </c>
      <c r="C191" s="102" t="s">
        <v>423</v>
      </c>
      <c r="D191" s="67" t="s">
        <v>131</v>
      </c>
      <c r="E191" s="68" t="s">
        <v>115</v>
      </c>
      <c r="F191" s="105" t="s">
        <v>509</v>
      </c>
      <c r="G191" s="105" t="s">
        <v>257</v>
      </c>
      <c r="H191" s="69"/>
      <c r="I191" s="70"/>
      <c r="J191" s="70"/>
      <c r="K191" s="70"/>
      <c r="L191" s="173" t="s">
        <v>89</v>
      </c>
      <c r="M191" s="174"/>
      <c r="N191" s="175"/>
    </row>
    <row r="192" spans="1:15" s="114" customFormat="1" ht="20.100000000000001" customHeight="1">
      <c r="A192" s="114">
        <v>99</v>
      </c>
      <c r="B192" s="65">
        <v>3</v>
      </c>
      <c r="C192" s="102" t="s">
        <v>440</v>
      </c>
      <c r="D192" s="67" t="s">
        <v>134</v>
      </c>
      <c r="E192" s="68" t="s">
        <v>121</v>
      </c>
      <c r="F192" s="105" t="s">
        <v>509</v>
      </c>
      <c r="G192" s="105" t="s">
        <v>262</v>
      </c>
      <c r="H192" s="69"/>
      <c r="I192" s="70"/>
      <c r="J192" s="70"/>
      <c r="K192" s="70"/>
      <c r="L192" s="173" t="s">
        <v>89</v>
      </c>
      <c r="M192" s="174"/>
      <c r="N192" s="175"/>
    </row>
    <row r="193" spans="1:14" s="114" customFormat="1" ht="20.100000000000001" customHeight="1">
      <c r="A193" s="114">
        <v>100</v>
      </c>
      <c r="B193" s="65">
        <v>4</v>
      </c>
      <c r="C193" s="102" t="s">
        <v>350</v>
      </c>
      <c r="D193" s="67" t="s">
        <v>522</v>
      </c>
      <c r="E193" s="68" t="s">
        <v>81</v>
      </c>
      <c r="F193" s="105" t="s">
        <v>509</v>
      </c>
      <c r="G193" s="105" t="s">
        <v>266</v>
      </c>
      <c r="H193" s="69"/>
      <c r="I193" s="70"/>
      <c r="J193" s="70"/>
      <c r="K193" s="70"/>
      <c r="L193" s="173" t="s">
        <v>89</v>
      </c>
      <c r="M193" s="174"/>
      <c r="N193" s="175"/>
    </row>
    <row r="194" spans="1:14" s="114" customFormat="1" ht="20.100000000000001" customHeight="1">
      <c r="A194" s="114">
        <v>101</v>
      </c>
      <c r="B194" s="65">
        <v>5</v>
      </c>
      <c r="C194" s="102" t="s">
        <v>387</v>
      </c>
      <c r="D194" s="67" t="s">
        <v>237</v>
      </c>
      <c r="E194" s="68" t="s">
        <v>117</v>
      </c>
      <c r="F194" s="105" t="s">
        <v>509</v>
      </c>
      <c r="G194" s="105" t="s">
        <v>264</v>
      </c>
      <c r="H194" s="69"/>
      <c r="I194" s="70"/>
      <c r="J194" s="70"/>
      <c r="K194" s="70"/>
      <c r="L194" s="173" t="s">
        <v>89</v>
      </c>
      <c r="M194" s="174"/>
      <c r="N194" s="175"/>
    </row>
    <row r="195" spans="1:14" s="114" customFormat="1" ht="20.100000000000001" customHeight="1">
      <c r="A195" s="114">
        <v>102</v>
      </c>
      <c r="B195" s="65">
        <v>6</v>
      </c>
      <c r="C195" s="102" t="s">
        <v>321</v>
      </c>
      <c r="D195" s="67" t="s">
        <v>228</v>
      </c>
      <c r="E195" s="68" t="s">
        <v>139</v>
      </c>
      <c r="F195" s="105" t="s">
        <v>509</v>
      </c>
      <c r="G195" s="105" t="s">
        <v>262</v>
      </c>
      <c r="H195" s="69"/>
      <c r="I195" s="70"/>
      <c r="J195" s="70"/>
      <c r="K195" s="70"/>
      <c r="L195" s="173" t="s">
        <v>89</v>
      </c>
      <c r="M195" s="174"/>
      <c r="N195" s="175"/>
    </row>
    <row r="196" spans="1:14" s="114" customFormat="1" ht="20.100000000000001" customHeight="1">
      <c r="A196" s="114">
        <v>103</v>
      </c>
      <c r="B196" s="65">
        <v>7</v>
      </c>
      <c r="C196" s="102" t="s">
        <v>438</v>
      </c>
      <c r="D196" s="67" t="s">
        <v>523</v>
      </c>
      <c r="E196" s="68" t="s">
        <v>162</v>
      </c>
      <c r="F196" s="105" t="s">
        <v>509</v>
      </c>
      <c r="G196" s="105" t="s">
        <v>270</v>
      </c>
      <c r="H196" s="69"/>
      <c r="I196" s="70"/>
      <c r="J196" s="70"/>
      <c r="K196" s="70"/>
      <c r="L196" s="173" t="s">
        <v>89</v>
      </c>
      <c r="M196" s="174"/>
      <c r="N196" s="175"/>
    </row>
    <row r="197" spans="1:14" s="114" customFormat="1" ht="20.100000000000001" customHeight="1">
      <c r="A197" s="114">
        <v>104</v>
      </c>
      <c r="B197" s="65">
        <v>8</v>
      </c>
      <c r="C197" s="102" t="s">
        <v>436</v>
      </c>
      <c r="D197" s="67" t="s">
        <v>86</v>
      </c>
      <c r="E197" s="68" t="s">
        <v>159</v>
      </c>
      <c r="F197" s="105" t="s">
        <v>509</v>
      </c>
      <c r="G197" s="105" t="s">
        <v>257</v>
      </c>
      <c r="H197" s="69"/>
      <c r="I197" s="70"/>
      <c r="J197" s="70"/>
      <c r="K197" s="70"/>
      <c r="L197" s="173" t="s">
        <v>89</v>
      </c>
      <c r="M197" s="174"/>
      <c r="N197" s="175"/>
    </row>
    <row r="198" spans="1:14" s="114" customFormat="1" ht="20.100000000000001" customHeight="1">
      <c r="A198" s="114">
        <v>105</v>
      </c>
      <c r="B198" s="65">
        <v>9</v>
      </c>
      <c r="C198" s="102" t="s">
        <v>345</v>
      </c>
      <c r="D198" s="67" t="s">
        <v>234</v>
      </c>
      <c r="E198" s="68" t="s">
        <v>176</v>
      </c>
      <c r="F198" s="105" t="s">
        <v>509</v>
      </c>
      <c r="G198" s="105" t="s">
        <v>264</v>
      </c>
      <c r="H198" s="69"/>
      <c r="I198" s="70"/>
      <c r="J198" s="70"/>
      <c r="K198" s="70"/>
      <c r="L198" s="173" t="s">
        <v>89</v>
      </c>
      <c r="M198" s="174"/>
      <c r="N198" s="175"/>
    </row>
    <row r="199" spans="1:14" s="114" customFormat="1" ht="20.100000000000001" customHeight="1">
      <c r="A199" s="114">
        <v>106</v>
      </c>
      <c r="B199" s="65">
        <v>10</v>
      </c>
      <c r="C199" s="102" t="s">
        <v>355</v>
      </c>
      <c r="D199" s="67" t="s">
        <v>524</v>
      </c>
      <c r="E199" s="68" t="s">
        <v>78</v>
      </c>
      <c r="F199" s="105" t="s">
        <v>509</v>
      </c>
      <c r="G199" s="105" t="s">
        <v>268</v>
      </c>
      <c r="H199" s="69"/>
      <c r="I199" s="70"/>
      <c r="J199" s="70"/>
      <c r="K199" s="70"/>
      <c r="L199" s="173" t="s">
        <v>89</v>
      </c>
      <c r="M199" s="174"/>
      <c r="N199" s="175"/>
    </row>
    <row r="200" spans="1:14" s="114" customFormat="1" ht="20.100000000000001" customHeight="1">
      <c r="A200" s="114">
        <v>107</v>
      </c>
      <c r="B200" s="65">
        <v>11</v>
      </c>
      <c r="C200" s="102" t="s">
        <v>378</v>
      </c>
      <c r="D200" s="67" t="s">
        <v>525</v>
      </c>
      <c r="E200" s="68" t="s">
        <v>82</v>
      </c>
      <c r="F200" s="105" t="s">
        <v>509</v>
      </c>
      <c r="G200" s="105" t="s">
        <v>257</v>
      </c>
      <c r="H200" s="69"/>
      <c r="I200" s="70"/>
      <c r="J200" s="70"/>
      <c r="K200" s="70"/>
      <c r="L200" s="173" t="s">
        <v>89</v>
      </c>
      <c r="M200" s="174"/>
      <c r="N200" s="175"/>
    </row>
    <row r="201" spans="1:14" s="114" customFormat="1" ht="20.100000000000001" customHeight="1">
      <c r="A201" s="114">
        <v>108</v>
      </c>
      <c r="B201" s="65">
        <v>12</v>
      </c>
      <c r="C201" s="102" t="s">
        <v>380</v>
      </c>
      <c r="D201" s="67" t="s">
        <v>526</v>
      </c>
      <c r="E201" s="68" t="s">
        <v>126</v>
      </c>
      <c r="F201" s="105" t="s">
        <v>509</v>
      </c>
      <c r="G201" s="105" t="s">
        <v>246</v>
      </c>
      <c r="H201" s="69"/>
      <c r="I201" s="70"/>
      <c r="J201" s="70"/>
      <c r="K201" s="70"/>
      <c r="L201" s="173" t="s">
        <v>89</v>
      </c>
      <c r="M201" s="174"/>
      <c r="N201" s="175"/>
    </row>
    <row r="202" spans="1:14" s="114" customFormat="1" ht="20.100000000000001" customHeight="1">
      <c r="A202" s="114">
        <v>109</v>
      </c>
      <c r="B202" s="65">
        <v>13</v>
      </c>
      <c r="C202" s="102" t="s">
        <v>424</v>
      </c>
      <c r="D202" s="67" t="s">
        <v>207</v>
      </c>
      <c r="E202" s="68" t="s">
        <v>126</v>
      </c>
      <c r="F202" s="105" t="s">
        <v>509</v>
      </c>
      <c r="G202" s="105" t="s">
        <v>257</v>
      </c>
      <c r="H202" s="69"/>
      <c r="I202" s="70"/>
      <c r="J202" s="70"/>
      <c r="K202" s="70"/>
      <c r="L202" s="173" t="s">
        <v>89</v>
      </c>
      <c r="M202" s="174"/>
      <c r="N202" s="175"/>
    </row>
    <row r="203" spans="1:14" s="114" customFormat="1" ht="20.100000000000001" customHeight="1">
      <c r="A203" s="114">
        <v>110</v>
      </c>
      <c r="B203" s="65">
        <v>14</v>
      </c>
      <c r="C203" s="102" t="s">
        <v>421</v>
      </c>
      <c r="D203" s="67" t="s">
        <v>527</v>
      </c>
      <c r="E203" s="68" t="s">
        <v>202</v>
      </c>
      <c r="F203" s="105" t="s">
        <v>528</v>
      </c>
      <c r="G203" s="105" t="s">
        <v>257</v>
      </c>
      <c r="H203" s="69"/>
      <c r="I203" s="70"/>
      <c r="J203" s="70"/>
      <c r="K203" s="70"/>
      <c r="L203" s="173" t="s">
        <v>89</v>
      </c>
      <c r="M203" s="174"/>
      <c r="N203" s="175"/>
    </row>
    <row r="204" spans="1:14" s="114" customFormat="1" ht="20.100000000000001" customHeight="1">
      <c r="A204" s="114">
        <v>111</v>
      </c>
      <c r="B204" s="65">
        <v>15</v>
      </c>
      <c r="C204" s="102" t="s">
        <v>427</v>
      </c>
      <c r="D204" s="67" t="s">
        <v>529</v>
      </c>
      <c r="E204" s="68" t="s">
        <v>153</v>
      </c>
      <c r="F204" s="105" t="s">
        <v>528</v>
      </c>
      <c r="G204" s="105" t="s">
        <v>273</v>
      </c>
      <c r="H204" s="69"/>
      <c r="I204" s="70"/>
      <c r="J204" s="70"/>
      <c r="K204" s="70"/>
      <c r="L204" s="173" t="s">
        <v>89</v>
      </c>
      <c r="M204" s="174"/>
      <c r="N204" s="175"/>
    </row>
    <row r="205" spans="1:14" s="114" customFormat="1" ht="20.100000000000001" customHeight="1">
      <c r="A205" s="114">
        <v>112</v>
      </c>
      <c r="B205" s="65">
        <v>16</v>
      </c>
      <c r="C205" s="102" t="s">
        <v>451</v>
      </c>
      <c r="D205" s="67" t="s">
        <v>530</v>
      </c>
      <c r="E205" s="68" t="s">
        <v>156</v>
      </c>
      <c r="F205" s="105" t="s">
        <v>528</v>
      </c>
      <c r="G205" s="105" t="s">
        <v>251</v>
      </c>
      <c r="H205" s="69"/>
      <c r="I205" s="70"/>
      <c r="J205" s="70"/>
      <c r="K205" s="70"/>
      <c r="L205" s="173" t="s">
        <v>89</v>
      </c>
      <c r="M205" s="174"/>
      <c r="N205" s="175"/>
    </row>
    <row r="206" spans="1:14" s="114" customFormat="1" ht="20.100000000000001" customHeight="1">
      <c r="A206" s="114">
        <v>113</v>
      </c>
      <c r="B206" s="65">
        <v>17</v>
      </c>
      <c r="C206" s="102" t="s">
        <v>531</v>
      </c>
      <c r="D206" s="67" t="s">
        <v>124</v>
      </c>
      <c r="E206" s="68" t="s">
        <v>83</v>
      </c>
      <c r="F206" s="105" t="s">
        <v>528</v>
      </c>
      <c r="G206" s="105" t="s">
        <v>269</v>
      </c>
      <c r="H206" s="69"/>
      <c r="I206" s="70"/>
      <c r="J206" s="70"/>
      <c r="K206" s="70"/>
      <c r="L206" s="173" t="s">
        <v>89</v>
      </c>
      <c r="M206" s="174"/>
      <c r="N206" s="175"/>
    </row>
    <row r="207" spans="1:14" s="114" customFormat="1" ht="20.100000000000001" customHeight="1">
      <c r="A207" s="114">
        <v>114</v>
      </c>
      <c r="B207" s="65">
        <v>18</v>
      </c>
      <c r="C207" s="102" t="s">
        <v>319</v>
      </c>
      <c r="D207" s="67" t="s">
        <v>532</v>
      </c>
      <c r="E207" s="68" t="s">
        <v>83</v>
      </c>
      <c r="F207" s="105" t="s">
        <v>528</v>
      </c>
      <c r="G207" s="105" t="s">
        <v>259</v>
      </c>
      <c r="H207" s="69"/>
      <c r="I207" s="70"/>
      <c r="J207" s="70"/>
      <c r="K207" s="70"/>
      <c r="L207" s="173" t="s">
        <v>89</v>
      </c>
      <c r="M207" s="174"/>
      <c r="N207" s="175"/>
    </row>
    <row r="208" spans="1:14" s="114" customFormat="1" ht="20.100000000000001" customHeight="1">
      <c r="A208" s="114">
        <v>115</v>
      </c>
      <c r="B208" s="65">
        <v>19</v>
      </c>
      <c r="C208" s="102" t="s">
        <v>407</v>
      </c>
      <c r="D208" s="67" t="s">
        <v>88</v>
      </c>
      <c r="E208" s="68" t="s">
        <v>77</v>
      </c>
      <c r="F208" s="105" t="s">
        <v>528</v>
      </c>
      <c r="G208" s="105" t="s">
        <v>260</v>
      </c>
      <c r="H208" s="69"/>
      <c r="I208" s="70"/>
      <c r="J208" s="70"/>
      <c r="K208" s="70"/>
      <c r="L208" s="173" t="s">
        <v>89</v>
      </c>
      <c r="M208" s="174"/>
      <c r="N208" s="175"/>
    </row>
    <row r="209" spans="1:14" s="114" customFormat="1" ht="20.100000000000001" customHeight="1">
      <c r="A209" s="114">
        <v>116</v>
      </c>
      <c r="B209" s="65">
        <v>20</v>
      </c>
      <c r="C209" s="102" t="s">
        <v>312</v>
      </c>
      <c r="D209" s="67" t="s">
        <v>218</v>
      </c>
      <c r="E209" s="68" t="s">
        <v>125</v>
      </c>
      <c r="F209" s="105" t="s">
        <v>528</v>
      </c>
      <c r="G209" s="105" t="s">
        <v>258</v>
      </c>
      <c r="H209" s="69"/>
      <c r="I209" s="70"/>
      <c r="J209" s="70"/>
      <c r="K209" s="70"/>
      <c r="L209" s="173" t="s">
        <v>89</v>
      </c>
      <c r="M209" s="174"/>
      <c r="N209" s="175"/>
    </row>
    <row r="210" spans="1:14" s="114" customFormat="1" ht="20.100000000000001" customHeight="1">
      <c r="A210" s="114">
        <v>117</v>
      </c>
      <c r="B210" s="65">
        <v>21</v>
      </c>
      <c r="C210" s="102" t="s">
        <v>402</v>
      </c>
      <c r="D210" s="67" t="s">
        <v>166</v>
      </c>
      <c r="E210" s="68" t="s">
        <v>104</v>
      </c>
      <c r="F210" s="105" t="s">
        <v>528</v>
      </c>
      <c r="G210" s="105" t="s">
        <v>258</v>
      </c>
      <c r="H210" s="69"/>
      <c r="I210" s="70"/>
      <c r="J210" s="70"/>
      <c r="K210" s="70"/>
      <c r="L210" s="173" t="s">
        <v>89</v>
      </c>
      <c r="M210" s="174"/>
      <c r="N210" s="175"/>
    </row>
    <row r="211" spans="1:14" s="114" customFormat="1" ht="20.100000000000001" customHeight="1">
      <c r="A211" s="114">
        <v>118</v>
      </c>
      <c r="B211" s="65">
        <v>22</v>
      </c>
      <c r="C211" s="102" t="s">
        <v>331</v>
      </c>
      <c r="D211" s="67" t="s">
        <v>224</v>
      </c>
      <c r="E211" s="68" t="s">
        <v>80</v>
      </c>
      <c r="F211" s="105" t="s">
        <v>528</v>
      </c>
      <c r="G211" s="105" t="s">
        <v>264</v>
      </c>
      <c r="H211" s="69"/>
      <c r="I211" s="70"/>
      <c r="J211" s="70"/>
      <c r="K211" s="70"/>
      <c r="L211" s="173" t="s">
        <v>89</v>
      </c>
      <c r="M211" s="174"/>
      <c r="N211" s="175"/>
    </row>
    <row r="212" spans="1:14" s="114" customFormat="1" ht="20.100000000000001" customHeight="1">
      <c r="A212" s="114">
        <v>119</v>
      </c>
      <c r="B212" s="65">
        <v>23</v>
      </c>
      <c r="C212" s="102" t="s">
        <v>335</v>
      </c>
      <c r="D212" s="67" t="s">
        <v>533</v>
      </c>
      <c r="E212" s="68" t="s">
        <v>129</v>
      </c>
      <c r="F212" s="105" t="s">
        <v>528</v>
      </c>
      <c r="G212" s="105" t="s">
        <v>264</v>
      </c>
      <c r="H212" s="69"/>
      <c r="I212" s="70"/>
      <c r="J212" s="70"/>
      <c r="K212" s="70"/>
      <c r="L212" s="173" t="s">
        <v>89</v>
      </c>
      <c r="M212" s="174"/>
      <c r="N212" s="175"/>
    </row>
    <row r="213" spans="1:14" s="114" customFormat="1" ht="20.100000000000001" customHeight="1">
      <c r="A213" s="114">
        <v>120</v>
      </c>
      <c r="B213" s="65">
        <v>24</v>
      </c>
      <c r="C213" s="102" t="s">
        <v>374</v>
      </c>
      <c r="D213" s="67" t="s">
        <v>241</v>
      </c>
      <c r="E213" s="68" t="s">
        <v>174</v>
      </c>
      <c r="F213" s="105" t="s">
        <v>528</v>
      </c>
      <c r="G213" s="105" t="s">
        <v>272</v>
      </c>
      <c r="H213" s="69"/>
      <c r="I213" s="70"/>
      <c r="J213" s="70"/>
      <c r="K213" s="70"/>
      <c r="L213" s="173" t="s">
        <v>89</v>
      </c>
      <c r="M213" s="174"/>
      <c r="N213" s="175"/>
    </row>
    <row r="214" spans="1:14" s="114" customFormat="1" ht="20.100000000000001" customHeight="1">
      <c r="A214" s="114">
        <v>0</v>
      </c>
      <c r="B214" s="65">
        <v>25</v>
      </c>
      <c r="C214" s="102" t="s">
        <v>89</v>
      </c>
      <c r="D214" s="67" t="s">
        <v>89</v>
      </c>
      <c r="E214" s="68" t="s">
        <v>89</v>
      </c>
      <c r="F214" s="105" t="s">
        <v>89</v>
      </c>
      <c r="G214" s="105" t="s">
        <v>89</v>
      </c>
      <c r="H214" s="69"/>
      <c r="I214" s="70"/>
      <c r="J214" s="70"/>
      <c r="K214" s="70"/>
      <c r="L214" s="173" t="s">
        <v>89</v>
      </c>
      <c r="M214" s="174"/>
      <c r="N214" s="175"/>
    </row>
    <row r="215" spans="1:14" s="114" customFormat="1" ht="20.100000000000001" customHeight="1">
      <c r="A215" s="114">
        <v>0</v>
      </c>
      <c r="B215" s="65">
        <v>26</v>
      </c>
      <c r="C215" s="102" t="s">
        <v>89</v>
      </c>
      <c r="D215" s="67" t="s">
        <v>89</v>
      </c>
      <c r="E215" s="68" t="s">
        <v>89</v>
      </c>
      <c r="F215" s="105" t="s">
        <v>89</v>
      </c>
      <c r="G215" s="105" t="s">
        <v>89</v>
      </c>
      <c r="H215" s="69"/>
      <c r="I215" s="70"/>
      <c r="J215" s="70"/>
      <c r="K215" s="70"/>
      <c r="L215" s="173" t="s">
        <v>89</v>
      </c>
      <c r="M215" s="174"/>
      <c r="N215" s="175"/>
    </row>
    <row r="216" spans="1:14" s="114" customFormat="1" ht="20.100000000000001" customHeight="1">
      <c r="A216" s="114">
        <v>0</v>
      </c>
      <c r="B216" s="65">
        <v>27</v>
      </c>
      <c r="C216" s="102" t="s">
        <v>89</v>
      </c>
      <c r="D216" s="67" t="s">
        <v>89</v>
      </c>
      <c r="E216" s="68" t="s">
        <v>89</v>
      </c>
      <c r="F216" s="105" t="s">
        <v>89</v>
      </c>
      <c r="G216" s="105" t="s">
        <v>89</v>
      </c>
      <c r="H216" s="69"/>
      <c r="I216" s="70"/>
      <c r="J216" s="70"/>
      <c r="K216" s="70"/>
      <c r="L216" s="173" t="s">
        <v>89</v>
      </c>
      <c r="M216" s="174"/>
      <c r="N216" s="175"/>
    </row>
    <row r="217" spans="1:14" s="114" customFormat="1" ht="20.100000000000001" customHeight="1">
      <c r="A217" s="114">
        <v>0</v>
      </c>
      <c r="B217" s="65">
        <v>28</v>
      </c>
      <c r="C217" s="102" t="s">
        <v>89</v>
      </c>
      <c r="D217" s="67" t="s">
        <v>89</v>
      </c>
      <c r="E217" s="68" t="s">
        <v>89</v>
      </c>
      <c r="F217" s="105" t="s">
        <v>89</v>
      </c>
      <c r="G217" s="105" t="s">
        <v>89</v>
      </c>
      <c r="H217" s="69"/>
      <c r="I217" s="70"/>
      <c r="J217" s="70"/>
      <c r="K217" s="70"/>
      <c r="L217" s="173" t="s">
        <v>89</v>
      </c>
      <c r="M217" s="174"/>
      <c r="N217" s="175"/>
    </row>
    <row r="218" spans="1:14" s="114" customFormat="1" ht="20.100000000000001" customHeight="1">
      <c r="A218" s="114">
        <v>0</v>
      </c>
      <c r="B218" s="65">
        <v>29</v>
      </c>
      <c r="C218" s="102" t="s">
        <v>89</v>
      </c>
      <c r="D218" s="67" t="s">
        <v>89</v>
      </c>
      <c r="E218" s="68" t="s">
        <v>89</v>
      </c>
      <c r="F218" s="105" t="s">
        <v>89</v>
      </c>
      <c r="G218" s="105" t="s">
        <v>89</v>
      </c>
      <c r="H218" s="69"/>
      <c r="I218" s="70"/>
      <c r="J218" s="70"/>
      <c r="K218" s="70"/>
      <c r="L218" s="173" t="s">
        <v>89</v>
      </c>
      <c r="M218" s="174"/>
      <c r="N218" s="175"/>
    </row>
    <row r="219" spans="1:14" s="114" customFormat="1" ht="20.100000000000001" customHeight="1">
      <c r="A219" s="114">
        <v>0</v>
      </c>
      <c r="B219" s="72">
        <v>30</v>
      </c>
      <c r="C219" s="102" t="s">
        <v>89</v>
      </c>
      <c r="D219" s="67" t="s">
        <v>89</v>
      </c>
      <c r="E219" s="68" t="s">
        <v>89</v>
      </c>
      <c r="F219" s="105" t="s">
        <v>89</v>
      </c>
      <c r="G219" s="105" t="s">
        <v>89</v>
      </c>
      <c r="H219" s="73"/>
      <c r="I219" s="74"/>
      <c r="J219" s="74"/>
      <c r="K219" s="74"/>
      <c r="L219" s="173" t="s">
        <v>89</v>
      </c>
      <c r="M219" s="174"/>
      <c r="N219" s="175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92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91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575</v>
      </c>
      <c r="I226" s="110">
        <v>7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>
      <c r="C228" s="186" t="s">
        <v>57</v>
      </c>
      <c r="D228" s="186"/>
      <c r="E228" s="57"/>
      <c r="F228" s="170" t="s">
        <v>290</v>
      </c>
      <c r="G228" s="170"/>
      <c r="H228" s="170"/>
      <c r="I228" s="170"/>
      <c r="J228" s="170"/>
      <c r="K228" s="170"/>
      <c r="L228" s="58" t="s">
        <v>566</v>
      </c>
    </row>
    <row r="229" spans="1:15" s="56" customFormat="1">
      <c r="C229" s="186" t="s">
        <v>59</v>
      </c>
      <c r="D229" s="186"/>
      <c r="E229" s="59" t="s">
        <v>287</v>
      </c>
      <c r="F229" s="187" t="s">
        <v>567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1</v>
      </c>
    </row>
    <row r="230" spans="1:15" s="62" customFormat="1" ht="18.75" customHeight="1">
      <c r="C230" s="63" t="s">
        <v>289</v>
      </c>
      <c r="D230" s="171" t="s">
        <v>568</v>
      </c>
      <c r="E230" s="171"/>
      <c r="F230" s="171"/>
      <c r="G230" s="171"/>
      <c r="H230" s="171"/>
      <c r="I230" s="171"/>
      <c r="J230" s="171"/>
      <c r="K230" s="171"/>
      <c r="L230" s="60" t="s">
        <v>62</v>
      </c>
      <c r="M230" s="60" t="s">
        <v>61</v>
      </c>
      <c r="N230" s="60">
        <v>2</v>
      </c>
    </row>
    <row r="231" spans="1:15" s="62" customFormat="1" ht="18.75" customHeight="1">
      <c r="B231" s="172" t="s">
        <v>576</v>
      </c>
      <c r="C231" s="172"/>
      <c r="D231" s="172"/>
      <c r="E231" s="172"/>
      <c r="F231" s="172"/>
      <c r="G231" s="172"/>
      <c r="H231" s="172"/>
      <c r="I231" s="172"/>
      <c r="J231" s="172"/>
      <c r="K231" s="172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66" t="s">
        <v>4</v>
      </c>
      <c r="C233" s="167" t="s">
        <v>64</v>
      </c>
      <c r="D233" s="168" t="s">
        <v>9</v>
      </c>
      <c r="E233" s="169" t="s">
        <v>10</v>
      </c>
      <c r="F233" s="167" t="s">
        <v>75</v>
      </c>
      <c r="G233" s="167" t="s">
        <v>76</v>
      </c>
      <c r="H233" s="167" t="s">
        <v>66</v>
      </c>
      <c r="I233" s="167" t="s">
        <v>67</v>
      </c>
      <c r="J233" s="176" t="s">
        <v>56</v>
      </c>
      <c r="K233" s="176"/>
      <c r="L233" s="177" t="s">
        <v>68</v>
      </c>
      <c r="M233" s="178"/>
      <c r="N233" s="179"/>
    </row>
    <row r="234" spans="1:15" s="114" customFormat="1" ht="27" customHeight="1">
      <c r="B234" s="166"/>
      <c r="C234" s="166"/>
      <c r="D234" s="168"/>
      <c r="E234" s="169"/>
      <c r="F234" s="166"/>
      <c r="G234" s="166"/>
      <c r="H234" s="166"/>
      <c r="I234" s="166"/>
      <c r="J234" s="64" t="s">
        <v>69</v>
      </c>
      <c r="K234" s="64" t="s">
        <v>70</v>
      </c>
      <c r="L234" s="180"/>
      <c r="M234" s="181"/>
      <c r="N234" s="182"/>
    </row>
    <row r="235" spans="1:15" s="114" customFormat="1" ht="20.100000000000001" customHeight="1">
      <c r="A235" s="114">
        <v>121</v>
      </c>
      <c r="B235" s="65">
        <v>1</v>
      </c>
      <c r="C235" s="102" t="s">
        <v>368</v>
      </c>
      <c r="D235" s="67" t="s">
        <v>291</v>
      </c>
      <c r="E235" s="68" t="s">
        <v>106</v>
      </c>
      <c r="F235" s="105" t="s">
        <v>528</v>
      </c>
      <c r="G235" s="105" t="s">
        <v>271</v>
      </c>
      <c r="H235" s="69"/>
      <c r="I235" s="70"/>
      <c r="J235" s="70"/>
      <c r="K235" s="70"/>
      <c r="L235" s="183" t="s">
        <v>89</v>
      </c>
      <c r="M235" s="184"/>
      <c r="N235" s="185"/>
    </row>
    <row r="236" spans="1:15" s="114" customFormat="1" ht="20.100000000000001" customHeight="1">
      <c r="A236" s="114">
        <v>122</v>
      </c>
      <c r="B236" s="65">
        <v>2</v>
      </c>
      <c r="C236" s="102" t="s">
        <v>411</v>
      </c>
      <c r="D236" s="67" t="s">
        <v>534</v>
      </c>
      <c r="E236" s="68" t="s">
        <v>188</v>
      </c>
      <c r="F236" s="105" t="s">
        <v>528</v>
      </c>
      <c r="G236" s="105" t="s">
        <v>264</v>
      </c>
      <c r="H236" s="69"/>
      <c r="I236" s="70"/>
      <c r="J236" s="70"/>
      <c r="K236" s="70"/>
      <c r="L236" s="173" t="s">
        <v>89</v>
      </c>
      <c r="M236" s="174"/>
      <c r="N236" s="175"/>
    </row>
    <row r="237" spans="1:15" s="114" customFormat="1" ht="20.100000000000001" customHeight="1">
      <c r="A237" s="114">
        <v>123</v>
      </c>
      <c r="B237" s="65">
        <v>3</v>
      </c>
      <c r="C237" s="102" t="s">
        <v>359</v>
      </c>
      <c r="D237" s="67" t="s">
        <v>492</v>
      </c>
      <c r="E237" s="68" t="s">
        <v>175</v>
      </c>
      <c r="F237" s="105" t="s">
        <v>528</v>
      </c>
      <c r="G237" s="105" t="s">
        <v>269</v>
      </c>
      <c r="H237" s="69"/>
      <c r="I237" s="70"/>
      <c r="J237" s="70"/>
      <c r="K237" s="70"/>
      <c r="L237" s="173" t="s">
        <v>89</v>
      </c>
      <c r="M237" s="174"/>
      <c r="N237" s="175"/>
    </row>
    <row r="238" spans="1:15" s="114" customFormat="1" ht="20.100000000000001" customHeight="1">
      <c r="A238" s="114">
        <v>124</v>
      </c>
      <c r="B238" s="65">
        <v>4</v>
      </c>
      <c r="C238" s="102" t="s">
        <v>339</v>
      </c>
      <c r="D238" s="67" t="s">
        <v>535</v>
      </c>
      <c r="E238" s="68" t="s">
        <v>158</v>
      </c>
      <c r="F238" s="105" t="s">
        <v>528</v>
      </c>
      <c r="G238" s="105" t="s">
        <v>264</v>
      </c>
      <c r="H238" s="69"/>
      <c r="I238" s="70"/>
      <c r="J238" s="70"/>
      <c r="K238" s="70"/>
      <c r="L238" s="173" t="s">
        <v>89</v>
      </c>
      <c r="M238" s="174"/>
      <c r="N238" s="175"/>
    </row>
    <row r="239" spans="1:15" s="114" customFormat="1" ht="20.100000000000001" customHeight="1">
      <c r="A239" s="114">
        <v>125</v>
      </c>
      <c r="B239" s="65">
        <v>5</v>
      </c>
      <c r="C239" s="102" t="s">
        <v>315</v>
      </c>
      <c r="D239" s="67" t="s">
        <v>229</v>
      </c>
      <c r="E239" s="68" t="s">
        <v>145</v>
      </c>
      <c r="F239" s="105" t="s">
        <v>528</v>
      </c>
      <c r="G239" s="105" t="s">
        <v>258</v>
      </c>
      <c r="H239" s="69"/>
      <c r="I239" s="70"/>
      <c r="J239" s="70"/>
      <c r="K239" s="70"/>
      <c r="L239" s="173" t="s">
        <v>89</v>
      </c>
      <c r="M239" s="174"/>
      <c r="N239" s="175"/>
    </row>
    <row r="240" spans="1:15" s="114" customFormat="1" ht="20.100000000000001" customHeight="1">
      <c r="A240" s="114">
        <v>126</v>
      </c>
      <c r="B240" s="65">
        <v>6</v>
      </c>
      <c r="C240" s="102" t="s">
        <v>340</v>
      </c>
      <c r="D240" s="67" t="s">
        <v>215</v>
      </c>
      <c r="E240" s="68" t="s">
        <v>138</v>
      </c>
      <c r="F240" s="105" t="s">
        <v>528</v>
      </c>
      <c r="G240" s="105" t="s">
        <v>264</v>
      </c>
      <c r="H240" s="69"/>
      <c r="I240" s="70"/>
      <c r="J240" s="70"/>
      <c r="K240" s="70"/>
      <c r="L240" s="173" t="s">
        <v>89</v>
      </c>
      <c r="M240" s="174"/>
      <c r="N240" s="175"/>
    </row>
    <row r="241" spans="1:14" s="114" customFormat="1" ht="20.100000000000001" customHeight="1">
      <c r="A241" s="114">
        <v>127</v>
      </c>
      <c r="B241" s="65">
        <v>7</v>
      </c>
      <c r="C241" s="102" t="s">
        <v>354</v>
      </c>
      <c r="D241" s="67" t="s">
        <v>293</v>
      </c>
      <c r="E241" s="68" t="s">
        <v>114</v>
      </c>
      <c r="F241" s="105" t="s">
        <v>528</v>
      </c>
      <c r="G241" s="105" t="s">
        <v>268</v>
      </c>
      <c r="H241" s="69"/>
      <c r="I241" s="70"/>
      <c r="J241" s="70"/>
      <c r="K241" s="70"/>
      <c r="L241" s="173" t="s">
        <v>89</v>
      </c>
      <c r="M241" s="174"/>
      <c r="N241" s="175"/>
    </row>
    <row r="242" spans="1:14" s="114" customFormat="1" ht="20.100000000000001" customHeight="1">
      <c r="A242" s="114">
        <v>128</v>
      </c>
      <c r="B242" s="65">
        <v>8</v>
      </c>
      <c r="C242" s="102" t="s">
        <v>370</v>
      </c>
      <c r="D242" s="67" t="s">
        <v>536</v>
      </c>
      <c r="E242" s="68" t="s">
        <v>164</v>
      </c>
      <c r="F242" s="105" t="s">
        <v>528</v>
      </c>
      <c r="G242" s="105" t="s">
        <v>271</v>
      </c>
      <c r="H242" s="69"/>
      <c r="I242" s="70"/>
      <c r="J242" s="70"/>
      <c r="K242" s="70"/>
      <c r="L242" s="173" t="s">
        <v>89</v>
      </c>
      <c r="M242" s="174"/>
      <c r="N242" s="175"/>
    </row>
    <row r="243" spans="1:14" s="114" customFormat="1" ht="20.100000000000001" customHeight="1">
      <c r="A243" s="114">
        <v>129</v>
      </c>
      <c r="B243" s="65">
        <v>9</v>
      </c>
      <c r="C243" s="102" t="s">
        <v>413</v>
      </c>
      <c r="D243" s="67" t="s">
        <v>186</v>
      </c>
      <c r="E243" s="68" t="s">
        <v>196</v>
      </c>
      <c r="F243" s="105" t="s">
        <v>528</v>
      </c>
      <c r="G243" s="105" t="s">
        <v>264</v>
      </c>
      <c r="H243" s="69"/>
      <c r="I243" s="70"/>
      <c r="J243" s="70"/>
      <c r="K243" s="70"/>
      <c r="L243" s="173" t="s">
        <v>89</v>
      </c>
      <c r="M243" s="174"/>
      <c r="N243" s="175"/>
    </row>
    <row r="244" spans="1:14" s="114" customFormat="1" ht="20.100000000000001" customHeight="1">
      <c r="A244" s="114">
        <v>130</v>
      </c>
      <c r="B244" s="65">
        <v>10</v>
      </c>
      <c r="C244" s="102" t="s">
        <v>375</v>
      </c>
      <c r="D244" s="67" t="s">
        <v>537</v>
      </c>
      <c r="E244" s="68" t="s">
        <v>143</v>
      </c>
      <c r="F244" s="105" t="s">
        <v>528</v>
      </c>
      <c r="G244" s="105" t="s">
        <v>273</v>
      </c>
      <c r="H244" s="69"/>
      <c r="I244" s="70"/>
      <c r="J244" s="70"/>
      <c r="K244" s="70"/>
      <c r="L244" s="173" t="s">
        <v>89</v>
      </c>
      <c r="M244" s="174"/>
      <c r="N244" s="175"/>
    </row>
    <row r="245" spans="1:14" s="114" customFormat="1" ht="20.100000000000001" customHeight="1">
      <c r="A245" s="114">
        <v>131</v>
      </c>
      <c r="B245" s="65">
        <v>11</v>
      </c>
      <c r="C245" s="102" t="s">
        <v>404</v>
      </c>
      <c r="D245" s="67" t="s">
        <v>203</v>
      </c>
      <c r="E245" s="68" t="s">
        <v>115</v>
      </c>
      <c r="F245" s="105" t="s">
        <v>528</v>
      </c>
      <c r="G245" s="105" t="s">
        <v>258</v>
      </c>
      <c r="H245" s="69"/>
      <c r="I245" s="70"/>
      <c r="J245" s="70"/>
      <c r="K245" s="70"/>
      <c r="L245" s="173" t="s">
        <v>89</v>
      </c>
      <c r="M245" s="174"/>
      <c r="N245" s="175"/>
    </row>
    <row r="246" spans="1:14" s="114" customFormat="1" ht="20.100000000000001" customHeight="1">
      <c r="A246" s="114">
        <v>132</v>
      </c>
      <c r="B246" s="65">
        <v>12</v>
      </c>
      <c r="C246" s="102" t="s">
        <v>396</v>
      </c>
      <c r="D246" s="67" t="s">
        <v>538</v>
      </c>
      <c r="E246" s="68" t="s">
        <v>100</v>
      </c>
      <c r="F246" s="105" t="s">
        <v>528</v>
      </c>
      <c r="G246" s="105" t="s">
        <v>252</v>
      </c>
      <c r="H246" s="69"/>
      <c r="I246" s="70"/>
      <c r="J246" s="70"/>
      <c r="K246" s="70"/>
      <c r="L246" s="173" t="s">
        <v>89</v>
      </c>
      <c r="M246" s="174"/>
      <c r="N246" s="175"/>
    </row>
    <row r="247" spans="1:14" s="114" customFormat="1" ht="20.100000000000001" customHeight="1">
      <c r="A247" s="114">
        <v>133</v>
      </c>
      <c r="B247" s="65">
        <v>13</v>
      </c>
      <c r="C247" s="102" t="s">
        <v>377</v>
      </c>
      <c r="D247" s="67" t="s">
        <v>539</v>
      </c>
      <c r="E247" s="68" t="s">
        <v>108</v>
      </c>
      <c r="F247" s="105" t="s">
        <v>528</v>
      </c>
      <c r="G247" s="105" t="s">
        <v>257</v>
      </c>
      <c r="H247" s="69"/>
      <c r="I247" s="70"/>
      <c r="J247" s="70"/>
      <c r="K247" s="70"/>
      <c r="L247" s="173" t="s">
        <v>89</v>
      </c>
      <c r="M247" s="174"/>
      <c r="N247" s="175"/>
    </row>
    <row r="248" spans="1:14" s="114" customFormat="1" ht="20.100000000000001" customHeight="1">
      <c r="A248" s="114">
        <v>134</v>
      </c>
      <c r="B248" s="65">
        <v>14</v>
      </c>
      <c r="C248" s="102" t="s">
        <v>372</v>
      </c>
      <c r="D248" s="67" t="s">
        <v>124</v>
      </c>
      <c r="E248" s="68" t="s">
        <v>181</v>
      </c>
      <c r="F248" s="105" t="s">
        <v>528</v>
      </c>
      <c r="G248" s="105" t="s">
        <v>271</v>
      </c>
      <c r="H248" s="69"/>
      <c r="I248" s="70"/>
      <c r="J248" s="70"/>
      <c r="K248" s="70"/>
      <c r="L248" s="173" t="s">
        <v>89</v>
      </c>
      <c r="M248" s="174"/>
      <c r="N248" s="175"/>
    </row>
    <row r="249" spans="1:14" s="114" customFormat="1" ht="20.100000000000001" customHeight="1">
      <c r="A249" s="114">
        <v>135</v>
      </c>
      <c r="B249" s="65">
        <v>15</v>
      </c>
      <c r="C249" s="102" t="s">
        <v>415</v>
      </c>
      <c r="D249" s="67" t="s">
        <v>540</v>
      </c>
      <c r="E249" s="68" t="s">
        <v>113</v>
      </c>
      <c r="F249" s="105" t="s">
        <v>528</v>
      </c>
      <c r="G249" s="105" t="s">
        <v>264</v>
      </c>
      <c r="H249" s="69"/>
      <c r="I249" s="70"/>
      <c r="J249" s="70"/>
      <c r="K249" s="70"/>
      <c r="L249" s="173" t="s">
        <v>89</v>
      </c>
      <c r="M249" s="174"/>
      <c r="N249" s="175"/>
    </row>
    <row r="250" spans="1:14" s="114" customFormat="1" ht="20.100000000000001" customHeight="1">
      <c r="A250" s="114">
        <v>136</v>
      </c>
      <c r="B250" s="65">
        <v>16</v>
      </c>
      <c r="C250" s="102" t="s">
        <v>347</v>
      </c>
      <c r="D250" s="67" t="s">
        <v>205</v>
      </c>
      <c r="E250" s="68" t="s">
        <v>97</v>
      </c>
      <c r="F250" s="105" t="s">
        <v>528</v>
      </c>
      <c r="G250" s="105" t="s">
        <v>265</v>
      </c>
      <c r="H250" s="69"/>
      <c r="I250" s="70"/>
      <c r="J250" s="70"/>
      <c r="K250" s="70"/>
      <c r="L250" s="173" t="s">
        <v>89</v>
      </c>
      <c r="M250" s="174"/>
      <c r="N250" s="175"/>
    </row>
    <row r="251" spans="1:14" s="114" customFormat="1" ht="20.100000000000001" customHeight="1">
      <c r="A251" s="114">
        <v>137</v>
      </c>
      <c r="B251" s="65">
        <v>17</v>
      </c>
      <c r="C251" s="102" t="s">
        <v>406</v>
      </c>
      <c r="D251" s="67" t="s">
        <v>221</v>
      </c>
      <c r="E251" s="68" t="s">
        <v>170</v>
      </c>
      <c r="F251" s="105" t="s">
        <v>528</v>
      </c>
      <c r="G251" s="105" t="s">
        <v>258</v>
      </c>
      <c r="H251" s="69"/>
      <c r="I251" s="70"/>
      <c r="J251" s="70"/>
      <c r="K251" s="70"/>
      <c r="L251" s="173" t="s">
        <v>89</v>
      </c>
      <c r="M251" s="174"/>
      <c r="N251" s="175"/>
    </row>
    <row r="252" spans="1:14" s="114" customFormat="1" ht="20.100000000000001" customHeight="1">
      <c r="A252" s="114">
        <v>138</v>
      </c>
      <c r="B252" s="65">
        <v>18</v>
      </c>
      <c r="C252" s="102" t="s">
        <v>541</v>
      </c>
      <c r="D252" s="67" t="s">
        <v>542</v>
      </c>
      <c r="E252" s="68" t="s">
        <v>98</v>
      </c>
      <c r="F252" s="105" t="s">
        <v>543</v>
      </c>
      <c r="G252" s="105" t="s">
        <v>259</v>
      </c>
      <c r="H252" s="69"/>
      <c r="I252" s="70"/>
      <c r="J252" s="70"/>
      <c r="K252" s="70"/>
      <c r="L252" s="173" t="s">
        <v>90</v>
      </c>
      <c r="M252" s="174"/>
      <c r="N252" s="175"/>
    </row>
    <row r="253" spans="1:14" s="114" customFormat="1" ht="20.100000000000001" customHeight="1">
      <c r="A253" s="114">
        <v>139</v>
      </c>
      <c r="B253" s="65">
        <v>19</v>
      </c>
      <c r="C253" s="102" t="s">
        <v>328</v>
      </c>
      <c r="D253" s="67" t="s">
        <v>87</v>
      </c>
      <c r="E253" s="68" t="s">
        <v>130</v>
      </c>
      <c r="F253" s="105" t="s">
        <v>543</v>
      </c>
      <c r="G253" s="105" t="s">
        <v>264</v>
      </c>
      <c r="H253" s="69"/>
      <c r="I253" s="70"/>
      <c r="J253" s="70"/>
      <c r="K253" s="70"/>
      <c r="L253" s="173" t="s">
        <v>89</v>
      </c>
      <c r="M253" s="174"/>
      <c r="N253" s="175"/>
    </row>
    <row r="254" spans="1:14" s="114" customFormat="1" ht="20.100000000000001" customHeight="1">
      <c r="A254" s="114">
        <v>140</v>
      </c>
      <c r="B254" s="65">
        <v>20</v>
      </c>
      <c r="C254" s="102" t="s">
        <v>309</v>
      </c>
      <c r="D254" s="67" t="s">
        <v>233</v>
      </c>
      <c r="E254" s="68" t="s">
        <v>154</v>
      </c>
      <c r="F254" s="105" t="s">
        <v>543</v>
      </c>
      <c r="G254" s="105" t="s">
        <v>256</v>
      </c>
      <c r="H254" s="69"/>
      <c r="I254" s="70"/>
      <c r="J254" s="70"/>
      <c r="K254" s="70"/>
      <c r="L254" s="173" t="s">
        <v>89</v>
      </c>
      <c r="M254" s="174"/>
      <c r="N254" s="175"/>
    </row>
    <row r="255" spans="1:14" s="114" customFormat="1" ht="20.100000000000001" customHeight="1">
      <c r="A255" s="114">
        <v>141</v>
      </c>
      <c r="B255" s="65">
        <v>21</v>
      </c>
      <c r="C255" s="102" t="s">
        <v>408</v>
      </c>
      <c r="D255" s="67" t="s">
        <v>232</v>
      </c>
      <c r="E255" s="68" t="s">
        <v>152</v>
      </c>
      <c r="F255" s="105" t="s">
        <v>543</v>
      </c>
      <c r="G255" s="105" t="s">
        <v>264</v>
      </c>
      <c r="H255" s="69"/>
      <c r="I255" s="70"/>
      <c r="J255" s="70"/>
      <c r="K255" s="70"/>
      <c r="L255" s="173" t="s">
        <v>89</v>
      </c>
      <c r="M255" s="174"/>
      <c r="N255" s="175"/>
    </row>
    <row r="256" spans="1:14" s="114" customFormat="1" ht="20.100000000000001" customHeight="1">
      <c r="A256" s="114">
        <v>142</v>
      </c>
      <c r="B256" s="65">
        <v>22</v>
      </c>
      <c r="C256" s="102" t="s">
        <v>310</v>
      </c>
      <c r="D256" s="67" t="s">
        <v>210</v>
      </c>
      <c r="E256" s="68" t="s">
        <v>120</v>
      </c>
      <c r="F256" s="105" t="s">
        <v>543</v>
      </c>
      <c r="G256" s="105" t="s">
        <v>246</v>
      </c>
      <c r="H256" s="69"/>
      <c r="I256" s="70"/>
      <c r="J256" s="70"/>
      <c r="K256" s="70"/>
      <c r="L256" s="173" t="s">
        <v>89</v>
      </c>
      <c r="M256" s="174"/>
      <c r="N256" s="175"/>
    </row>
    <row r="257" spans="1:15" s="114" customFormat="1" ht="20.100000000000001" customHeight="1">
      <c r="A257" s="114">
        <v>143</v>
      </c>
      <c r="B257" s="65">
        <v>23</v>
      </c>
      <c r="C257" s="102" t="s">
        <v>443</v>
      </c>
      <c r="D257" s="67" t="s">
        <v>544</v>
      </c>
      <c r="E257" s="68" t="s">
        <v>122</v>
      </c>
      <c r="F257" s="105" t="s">
        <v>543</v>
      </c>
      <c r="G257" s="105" t="s">
        <v>273</v>
      </c>
      <c r="H257" s="69"/>
      <c r="I257" s="70"/>
      <c r="J257" s="70"/>
      <c r="K257" s="70"/>
      <c r="L257" s="173" t="s">
        <v>89</v>
      </c>
      <c r="M257" s="174"/>
      <c r="N257" s="175"/>
    </row>
    <row r="258" spans="1:15" s="114" customFormat="1" ht="20.100000000000001" customHeight="1">
      <c r="A258" s="114">
        <v>144</v>
      </c>
      <c r="B258" s="65">
        <v>24</v>
      </c>
      <c r="C258" s="102" t="s">
        <v>361</v>
      </c>
      <c r="D258" s="67" t="s">
        <v>545</v>
      </c>
      <c r="E258" s="68" t="s">
        <v>156</v>
      </c>
      <c r="F258" s="105" t="s">
        <v>543</v>
      </c>
      <c r="G258" s="105" t="s">
        <v>270</v>
      </c>
      <c r="H258" s="69"/>
      <c r="I258" s="70"/>
      <c r="J258" s="70"/>
      <c r="K258" s="70"/>
      <c r="L258" s="173" t="s">
        <v>89</v>
      </c>
      <c r="M258" s="174"/>
      <c r="N258" s="175"/>
    </row>
    <row r="259" spans="1:15" s="114" customFormat="1" ht="20.100000000000001" customHeight="1">
      <c r="A259" s="114">
        <v>0</v>
      </c>
      <c r="B259" s="65">
        <v>25</v>
      </c>
      <c r="C259" s="102" t="s">
        <v>89</v>
      </c>
      <c r="D259" s="67" t="s">
        <v>89</v>
      </c>
      <c r="E259" s="68" t="s">
        <v>89</v>
      </c>
      <c r="F259" s="105" t="s">
        <v>89</v>
      </c>
      <c r="G259" s="105" t="s">
        <v>89</v>
      </c>
      <c r="H259" s="69"/>
      <c r="I259" s="70"/>
      <c r="J259" s="70"/>
      <c r="K259" s="70"/>
      <c r="L259" s="173" t="s">
        <v>89</v>
      </c>
      <c r="M259" s="174"/>
      <c r="N259" s="175"/>
    </row>
    <row r="260" spans="1:15" s="114" customFormat="1" ht="20.100000000000001" customHeight="1">
      <c r="A260" s="114">
        <v>0</v>
      </c>
      <c r="B260" s="65">
        <v>26</v>
      </c>
      <c r="C260" s="102" t="s">
        <v>89</v>
      </c>
      <c r="D260" s="67" t="s">
        <v>89</v>
      </c>
      <c r="E260" s="68" t="s">
        <v>89</v>
      </c>
      <c r="F260" s="105" t="s">
        <v>89</v>
      </c>
      <c r="G260" s="105" t="s">
        <v>89</v>
      </c>
      <c r="H260" s="69"/>
      <c r="I260" s="70"/>
      <c r="J260" s="70"/>
      <c r="K260" s="70"/>
      <c r="L260" s="173" t="s">
        <v>89</v>
      </c>
      <c r="M260" s="174"/>
      <c r="N260" s="175"/>
    </row>
    <row r="261" spans="1:15" s="114" customFormat="1" ht="20.100000000000001" customHeight="1">
      <c r="A261" s="114">
        <v>0</v>
      </c>
      <c r="B261" s="65">
        <v>27</v>
      </c>
      <c r="C261" s="102" t="s">
        <v>89</v>
      </c>
      <c r="D261" s="67" t="s">
        <v>89</v>
      </c>
      <c r="E261" s="68" t="s">
        <v>89</v>
      </c>
      <c r="F261" s="105" t="s">
        <v>89</v>
      </c>
      <c r="G261" s="105" t="s">
        <v>89</v>
      </c>
      <c r="H261" s="69"/>
      <c r="I261" s="70"/>
      <c r="J261" s="70"/>
      <c r="K261" s="70"/>
      <c r="L261" s="173" t="s">
        <v>89</v>
      </c>
      <c r="M261" s="174"/>
      <c r="N261" s="175"/>
    </row>
    <row r="262" spans="1:15" s="114" customFormat="1" ht="20.100000000000001" customHeight="1">
      <c r="A262" s="114">
        <v>0</v>
      </c>
      <c r="B262" s="65">
        <v>28</v>
      </c>
      <c r="C262" s="102" t="s">
        <v>89</v>
      </c>
      <c r="D262" s="67" t="s">
        <v>89</v>
      </c>
      <c r="E262" s="68" t="s">
        <v>89</v>
      </c>
      <c r="F262" s="105" t="s">
        <v>89</v>
      </c>
      <c r="G262" s="105" t="s">
        <v>89</v>
      </c>
      <c r="H262" s="69"/>
      <c r="I262" s="70"/>
      <c r="J262" s="70"/>
      <c r="K262" s="70"/>
      <c r="L262" s="173" t="s">
        <v>89</v>
      </c>
      <c r="M262" s="174"/>
      <c r="N262" s="175"/>
    </row>
    <row r="263" spans="1:15" s="114" customFormat="1" ht="20.100000000000001" customHeight="1">
      <c r="A263" s="114">
        <v>0</v>
      </c>
      <c r="B263" s="65">
        <v>29</v>
      </c>
      <c r="C263" s="102" t="s">
        <v>89</v>
      </c>
      <c r="D263" s="67" t="s">
        <v>89</v>
      </c>
      <c r="E263" s="68" t="s">
        <v>89</v>
      </c>
      <c r="F263" s="105" t="s">
        <v>89</v>
      </c>
      <c r="G263" s="105" t="s">
        <v>89</v>
      </c>
      <c r="H263" s="69"/>
      <c r="I263" s="70"/>
      <c r="J263" s="70"/>
      <c r="K263" s="70"/>
      <c r="L263" s="173" t="s">
        <v>89</v>
      </c>
      <c r="M263" s="174"/>
      <c r="N263" s="175"/>
    </row>
    <row r="264" spans="1:15" s="114" customFormat="1" ht="20.100000000000001" customHeight="1">
      <c r="A264" s="114">
        <v>0</v>
      </c>
      <c r="B264" s="72">
        <v>30</v>
      </c>
      <c r="C264" s="102" t="s">
        <v>89</v>
      </c>
      <c r="D264" s="67" t="s">
        <v>89</v>
      </c>
      <c r="E264" s="68" t="s">
        <v>89</v>
      </c>
      <c r="F264" s="105" t="s">
        <v>89</v>
      </c>
      <c r="G264" s="105" t="s">
        <v>89</v>
      </c>
      <c r="H264" s="73"/>
      <c r="I264" s="74"/>
      <c r="J264" s="74"/>
      <c r="K264" s="74"/>
      <c r="L264" s="173" t="s">
        <v>89</v>
      </c>
      <c r="M264" s="174"/>
      <c r="N264" s="175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92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91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577</v>
      </c>
      <c r="I271" s="110">
        <v>7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>
      <c r="C273" s="186" t="s">
        <v>57</v>
      </c>
      <c r="D273" s="186"/>
      <c r="E273" s="57"/>
      <c r="F273" s="170" t="s">
        <v>290</v>
      </c>
      <c r="G273" s="170"/>
      <c r="H273" s="170"/>
      <c r="I273" s="170"/>
      <c r="J273" s="170"/>
      <c r="K273" s="170"/>
      <c r="L273" s="58" t="s">
        <v>560</v>
      </c>
    </row>
    <row r="274" spans="1:14" s="56" customFormat="1">
      <c r="C274" s="186" t="s">
        <v>59</v>
      </c>
      <c r="D274" s="186"/>
      <c r="E274" s="59" t="s">
        <v>288</v>
      </c>
      <c r="F274" s="187" t="s">
        <v>567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1</v>
      </c>
    </row>
    <row r="275" spans="1:14" s="62" customFormat="1" ht="18.75" customHeight="1">
      <c r="C275" s="63" t="s">
        <v>289</v>
      </c>
      <c r="D275" s="171" t="s">
        <v>568</v>
      </c>
      <c r="E275" s="171"/>
      <c r="F275" s="171"/>
      <c r="G275" s="171"/>
      <c r="H275" s="171"/>
      <c r="I275" s="171"/>
      <c r="J275" s="171"/>
      <c r="K275" s="171"/>
      <c r="L275" s="60" t="s">
        <v>62</v>
      </c>
      <c r="M275" s="60" t="s">
        <v>61</v>
      </c>
      <c r="N275" s="60">
        <v>2</v>
      </c>
    </row>
    <row r="276" spans="1:14" s="62" customFormat="1" ht="18.75" customHeight="1">
      <c r="B276" s="172" t="s">
        <v>578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66" t="s">
        <v>4</v>
      </c>
      <c r="C278" s="167" t="s">
        <v>64</v>
      </c>
      <c r="D278" s="168" t="s">
        <v>9</v>
      </c>
      <c r="E278" s="169" t="s">
        <v>10</v>
      </c>
      <c r="F278" s="167" t="s">
        <v>75</v>
      </c>
      <c r="G278" s="167" t="s">
        <v>76</v>
      </c>
      <c r="H278" s="167" t="s">
        <v>66</v>
      </c>
      <c r="I278" s="167" t="s">
        <v>67</v>
      </c>
      <c r="J278" s="176" t="s">
        <v>56</v>
      </c>
      <c r="K278" s="176"/>
      <c r="L278" s="177" t="s">
        <v>68</v>
      </c>
      <c r="M278" s="178"/>
      <c r="N278" s="179"/>
    </row>
    <row r="279" spans="1:14" s="114" customFormat="1" ht="27" customHeight="1">
      <c r="B279" s="166"/>
      <c r="C279" s="166"/>
      <c r="D279" s="168"/>
      <c r="E279" s="169"/>
      <c r="F279" s="166"/>
      <c r="G279" s="166"/>
      <c r="H279" s="166"/>
      <c r="I279" s="166"/>
      <c r="J279" s="64" t="s">
        <v>69</v>
      </c>
      <c r="K279" s="64" t="s">
        <v>70</v>
      </c>
      <c r="L279" s="180"/>
      <c r="M279" s="181"/>
      <c r="N279" s="182"/>
    </row>
    <row r="280" spans="1:14" s="114" customFormat="1" ht="20.100000000000001" customHeight="1">
      <c r="A280" s="114">
        <v>145</v>
      </c>
      <c r="B280" s="65">
        <v>1</v>
      </c>
      <c r="C280" s="102" t="s">
        <v>362</v>
      </c>
      <c r="D280" s="67" t="s">
        <v>546</v>
      </c>
      <c r="E280" s="68" t="s">
        <v>103</v>
      </c>
      <c r="F280" s="105" t="s">
        <v>543</v>
      </c>
      <c r="G280" s="105" t="s">
        <v>270</v>
      </c>
      <c r="H280" s="69"/>
      <c r="I280" s="70"/>
      <c r="J280" s="70"/>
      <c r="K280" s="70"/>
      <c r="L280" s="183" t="s">
        <v>89</v>
      </c>
      <c r="M280" s="184"/>
      <c r="N280" s="185"/>
    </row>
    <row r="281" spans="1:14" s="114" customFormat="1" ht="20.100000000000001" customHeight="1">
      <c r="A281" s="114">
        <v>146</v>
      </c>
      <c r="B281" s="65">
        <v>2</v>
      </c>
      <c r="C281" s="102" t="s">
        <v>330</v>
      </c>
      <c r="D281" s="67" t="s">
        <v>547</v>
      </c>
      <c r="E281" s="68" t="s">
        <v>83</v>
      </c>
      <c r="F281" s="105" t="s">
        <v>543</v>
      </c>
      <c r="G281" s="105" t="s">
        <v>264</v>
      </c>
      <c r="H281" s="69"/>
      <c r="I281" s="70"/>
      <c r="J281" s="70"/>
      <c r="K281" s="70"/>
      <c r="L281" s="173" t="s">
        <v>89</v>
      </c>
      <c r="M281" s="174"/>
      <c r="N281" s="175"/>
    </row>
    <row r="282" spans="1:14" s="114" customFormat="1" ht="20.100000000000001" customHeight="1">
      <c r="A282" s="114">
        <v>147</v>
      </c>
      <c r="B282" s="65">
        <v>3</v>
      </c>
      <c r="C282" s="102" t="s">
        <v>441</v>
      </c>
      <c r="D282" s="67" t="s">
        <v>119</v>
      </c>
      <c r="E282" s="68" t="s">
        <v>147</v>
      </c>
      <c r="F282" s="105" t="s">
        <v>543</v>
      </c>
      <c r="G282" s="105" t="s">
        <v>278</v>
      </c>
      <c r="H282" s="69"/>
      <c r="I282" s="70"/>
      <c r="J282" s="70"/>
      <c r="K282" s="70"/>
      <c r="L282" s="173" t="s">
        <v>89</v>
      </c>
      <c r="M282" s="174"/>
      <c r="N282" s="175"/>
    </row>
    <row r="283" spans="1:14" s="114" customFormat="1" ht="20.100000000000001" customHeight="1">
      <c r="A283" s="114">
        <v>148</v>
      </c>
      <c r="B283" s="65">
        <v>4</v>
      </c>
      <c r="C283" s="102" t="s">
        <v>383</v>
      </c>
      <c r="D283" s="67" t="s">
        <v>197</v>
      </c>
      <c r="E283" s="68" t="s">
        <v>125</v>
      </c>
      <c r="F283" s="105" t="s">
        <v>543</v>
      </c>
      <c r="G283" s="105" t="s">
        <v>251</v>
      </c>
      <c r="H283" s="69"/>
      <c r="I283" s="70"/>
      <c r="J283" s="70"/>
      <c r="K283" s="70"/>
      <c r="L283" s="173" t="s">
        <v>89</v>
      </c>
      <c r="M283" s="174"/>
      <c r="N283" s="175"/>
    </row>
    <row r="284" spans="1:14" s="114" customFormat="1" ht="20.100000000000001" customHeight="1">
      <c r="A284" s="114">
        <v>149</v>
      </c>
      <c r="B284" s="65">
        <v>5</v>
      </c>
      <c r="C284" s="102" t="s">
        <v>401</v>
      </c>
      <c r="D284" s="67" t="s">
        <v>548</v>
      </c>
      <c r="E284" s="68" t="s">
        <v>125</v>
      </c>
      <c r="F284" s="105" t="s">
        <v>543</v>
      </c>
      <c r="G284" s="105" t="s">
        <v>258</v>
      </c>
      <c r="H284" s="69"/>
      <c r="I284" s="70"/>
      <c r="J284" s="70"/>
      <c r="K284" s="70"/>
      <c r="L284" s="173" t="s">
        <v>89</v>
      </c>
      <c r="M284" s="174"/>
      <c r="N284" s="175"/>
    </row>
    <row r="285" spans="1:14" s="114" customFormat="1" ht="20.100000000000001" customHeight="1">
      <c r="A285" s="114">
        <v>150</v>
      </c>
      <c r="B285" s="65">
        <v>6</v>
      </c>
      <c r="C285" s="102" t="s">
        <v>439</v>
      </c>
      <c r="D285" s="67" t="s">
        <v>206</v>
      </c>
      <c r="E285" s="68" t="s">
        <v>157</v>
      </c>
      <c r="F285" s="105" t="s">
        <v>543</v>
      </c>
      <c r="G285" s="105" t="s">
        <v>258</v>
      </c>
      <c r="H285" s="69"/>
      <c r="I285" s="70"/>
      <c r="J285" s="70"/>
      <c r="K285" s="70"/>
      <c r="L285" s="173" t="s">
        <v>89</v>
      </c>
      <c r="M285" s="174"/>
      <c r="N285" s="175"/>
    </row>
    <row r="286" spans="1:14" s="114" customFormat="1" ht="20.100000000000001" customHeight="1">
      <c r="A286" s="114">
        <v>151</v>
      </c>
      <c r="B286" s="65">
        <v>7</v>
      </c>
      <c r="C286" s="102" t="s">
        <v>418</v>
      </c>
      <c r="D286" s="67" t="s">
        <v>212</v>
      </c>
      <c r="E286" s="68" t="s">
        <v>135</v>
      </c>
      <c r="F286" s="105" t="s">
        <v>543</v>
      </c>
      <c r="G286" s="105" t="s">
        <v>275</v>
      </c>
      <c r="H286" s="69"/>
      <c r="I286" s="70"/>
      <c r="J286" s="70"/>
      <c r="K286" s="70"/>
      <c r="L286" s="173" t="s">
        <v>89</v>
      </c>
      <c r="M286" s="174"/>
      <c r="N286" s="175"/>
    </row>
    <row r="287" spans="1:14" s="114" customFormat="1" ht="20.100000000000001" customHeight="1">
      <c r="A287" s="114">
        <v>152</v>
      </c>
      <c r="B287" s="65">
        <v>8</v>
      </c>
      <c r="C287" s="102" t="s">
        <v>333</v>
      </c>
      <c r="D287" s="67" t="s">
        <v>220</v>
      </c>
      <c r="E287" s="68" t="s">
        <v>96</v>
      </c>
      <c r="F287" s="105" t="s">
        <v>543</v>
      </c>
      <c r="G287" s="105" t="s">
        <v>264</v>
      </c>
      <c r="H287" s="69"/>
      <c r="I287" s="70"/>
      <c r="J287" s="70"/>
      <c r="K287" s="70"/>
      <c r="L287" s="173" t="s">
        <v>89</v>
      </c>
      <c r="M287" s="174"/>
      <c r="N287" s="175"/>
    </row>
    <row r="288" spans="1:14" s="114" customFormat="1" ht="20.100000000000001" customHeight="1">
      <c r="A288" s="114">
        <v>153</v>
      </c>
      <c r="B288" s="65">
        <v>9</v>
      </c>
      <c r="C288" s="102" t="s">
        <v>435</v>
      </c>
      <c r="D288" s="67" t="s">
        <v>240</v>
      </c>
      <c r="E288" s="68" t="s">
        <v>99</v>
      </c>
      <c r="F288" s="105" t="s">
        <v>543</v>
      </c>
      <c r="G288" s="105" t="s">
        <v>275</v>
      </c>
      <c r="H288" s="69"/>
      <c r="I288" s="70"/>
      <c r="J288" s="70"/>
      <c r="K288" s="70"/>
      <c r="L288" s="173" t="s">
        <v>89</v>
      </c>
      <c r="M288" s="174"/>
      <c r="N288" s="175"/>
    </row>
    <row r="289" spans="1:14" s="114" customFormat="1" ht="20.100000000000001" customHeight="1">
      <c r="A289" s="114">
        <v>154</v>
      </c>
      <c r="B289" s="65">
        <v>10</v>
      </c>
      <c r="C289" s="102" t="s">
        <v>381</v>
      </c>
      <c r="D289" s="67" t="s">
        <v>549</v>
      </c>
      <c r="E289" s="68" t="s">
        <v>110</v>
      </c>
      <c r="F289" s="105" t="s">
        <v>543</v>
      </c>
      <c r="G289" s="105" t="s">
        <v>248</v>
      </c>
      <c r="H289" s="69"/>
      <c r="I289" s="70"/>
      <c r="J289" s="70"/>
      <c r="K289" s="70"/>
      <c r="L289" s="173" t="s">
        <v>89</v>
      </c>
      <c r="M289" s="174"/>
      <c r="N289" s="175"/>
    </row>
    <row r="290" spans="1:14" s="114" customFormat="1" ht="20.100000000000001" customHeight="1">
      <c r="A290" s="114">
        <v>155</v>
      </c>
      <c r="B290" s="65">
        <v>11</v>
      </c>
      <c r="C290" s="102" t="s">
        <v>376</v>
      </c>
      <c r="D290" s="67" t="s">
        <v>550</v>
      </c>
      <c r="E290" s="68" t="s">
        <v>105</v>
      </c>
      <c r="F290" s="105" t="s">
        <v>543</v>
      </c>
      <c r="G290" s="105" t="s">
        <v>274</v>
      </c>
      <c r="H290" s="69"/>
      <c r="I290" s="70"/>
      <c r="J290" s="70"/>
      <c r="K290" s="70"/>
      <c r="L290" s="173" t="s">
        <v>89</v>
      </c>
      <c r="M290" s="174"/>
      <c r="N290" s="175"/>
    </row>
    <row r="291" spans="1:14" s="114" customFormat="1" ht="20.100000000000001" customHeight="1">
      <c r="A291" s="114">
        <v>156</v>
      </c>
      <c r="B291" s="65">
        <v>12</v>
      </c>
      <c r="C291" s="102" t="s">
        <v>338</v>
      </c>
      <c r="D291" s="67" t="s">
        <v>551</v>
      </c>
      <c r="E291" s="68" t="s">
        <v>190</v>
      </c>
      <c r="F291" s="105" t="s">
        <v>543</v>
      </c>
      <c r="G291" s="105" t="s">
        <v>264</v>
      </c>
      <c r="H291" s="69"/>
      <c r="I291" s="70"/>
      <c r="J291" s="70"/>
      <c r="K291" s="70"/>
      <c r="L291" s="173" t="s">
        <v>89</v>
      </c>
      <c r="M291" s="174"/>
      <c r="N291" s="175"/>
    </row>
    <row r="292" spans="1:14" s="114" customFormat="1" ht="20.100000000000001" customHeight="1">
      <c r="A292" s="114">
        <v>157</v>
      </c>
      <c r="B292" s="65">
        <v>13</v>
      </c>
      <c r="C292" s="102" t="s">
        <v>391</v>
      </c>
      <c r="D292" s="67" t="s">
        <v>221</v>
      </c>
      <c r="E292" s="68" t="s">
        <v>114</v>
      </c>
      <c r="F292" s="105" t="s">
        <v>543</v>
      </c>
      <c r="G292" s="105" t="s">
        <v>242</v>
      </c>
      <c r="H292" s="69"/>
      <c r="I292" s="70"/>
      <c r="J292" s="70"/>
      <c r="K292" s="70"/>
      <c r="L292" s="173" t="s">
        <v>89</v>
      </c>
      <c r="M292" s="174"/>
      <c r="N292" s="175"/>
    </row>
    <row r="293" spans="1:14" s="114" customFormat="1" ht="20.100000000000001" customHeight="1">
      <c r="A293" s="114">
        <v>158</v>
      </c>
      <c r="B293" s="65">
        <v>14</v>
      </c>
      <c r="C293" s="102" t="s">
        <v>419</v>
      </c>
      <c r="D293" s="67" t="s">
        <v>552</v>
      </c>
      <c r="E293" s="68" t="s">
        <v>85</v>
      </c>
      <c r="F293" s="105" t="s">
        <v>543</v>
      </c>
      <c r="G293" s="105" t="s">
        <v>275</v>
      </c>
      <c r="H293" s="69"/>
      <c r="I293" s="70"/>
      <c r="J293" s="70"/>
      <c r="K293" s="70"/>
      <c r="L293" s="173" t="s">
        <v>89</v>
      </c>
      <c r="M293" s="174"/>
      <c r="N293" s="175"/>
    </row>
    <row r="294" spans="1:14" s="114" customFormat="1" ht="20.100000000000001" customHeight="1">
      <c r="A294" s="114">
        <v>159</v>
      </c>
      <c r="B294" s="65">
        <v>15</v>
      </c>
      <c r="C294" s="102" t="s">
        <v>342</v>
      </c>
      <c r="D294" s="67" t="s">
        <v>207</v>
      </c>
      <c r="E294" s="68" t="s">
        <v>116</v>
      </c>
      <c r="F294" s="105" t="s">
        <v>543</v>
      </c>
      <c r="G294" s="105" t="s">
        <v>264</v>
      </c>
      <c r="H294" s="69"/>
      <c r="I294" s="70"/>
      <c r="J294" s="70"/>
      <c r="K294" s="70"/>
      <c r="L294" s="173" t="s">
        <v>89</v>
      </c>
      <c r="M294" s="174"/>
      <c r="N294" s="175"/>
    </row>
    <row r="295" spans="1:14" s="114" customFormat="1" ht="20.100000000000001" customHeight="1">
      <c r="A295" s="114">
        <v>160</v>
      </c>
      <c r="B295" s="65">
        <v>16</v>
      </c>
      <c r="C295" s="102" t="s">
        <v>431</v>
      </c>
      <c r="D295" s="67" t="s">
        <v>198</v>
      </c>
      <c r="E295" s="68" t="s">
        <v>121</v>
      </c>
      <c r="F295" s="105" t="s">
        <v>543</v>
      </c>
      <c r="G295" s="105" t="s">
        <v>258</v>
      </c>
      <c r="H295" s="69"/>
      <c r="I295" s="70"/>
      <c r="J295" s="70"/>
      <c r="K295" s="70"/>
      <c r="L295" s="173" t="s">
        <v>89</v>
      </c>
      <c r="M295" s="174"/>
      <c r="N295" s="175"/>
    </row>
    <row r="296" spans="1:14" s="114" customFormat="1" ht="20.100000000000001" customHeight="1">
      <c r="A296" s="114">
        <v>161</v>
      </c>
      <c r="B296" s="65">
        <v>17</v>
      </c>
      <c r="C296" s="102" t="s">
        <v>317</v>
      </c>
      <c r="D296" s="67" t="s">
        <v>553</v>
      </c>
      <c r="E296" s="68" t="s">
        <v>81</v>
      </c>
      <c r="F296" s="105" t="s">
        <v>543</v>
      </c>
      <c r="G296" s="105" t="s">
        <v>258</v>
      </c>
      <c r="H296" s="69"/>
      <c r="I296" s="70"/>
      <c r="J296" s="70"/>
      <c r="K296" s="70"/>
      <c r="L296" s="173" t="s">
        <v>89</v>
      </c>
      <c r="M296" s="174"/>
      <c r="N296" s="175"/>
    </row>
    <row r="297" spans="1:14" s="114" customFormat="1" ht="20.100000000000001" customHeight="1">
      <c r="A297" s="114">
        <v>162</v>
      </c>
      <c r="B297" s="65">
        <v>18</v>
      </c>
      <c r="C297" s="102" t="s">
        <v>405</v>
      </c>
      <c r="D297" s="67" t="s">
        <v>554</v>
      </c>
      <c r="E297" s="68" t="s">
        <v>108</v>
      </c>
      <c r="F297" s="105" t="s">
        <v>543</v>
      </c>
      <c r="G297" s="105" t="s">
        <v>258</v>
      </c>
      <c r="H297" s="69"/>
      <c r="I297" s="70"/>
      <c r="J297" s="70"/>
      <c r="K297" s="70"/>
      <c r="L297" s="173" t="s">
        <v>89</v>
      </c>
      <c r="M297" s="174"/>
      <c r="N297" s="175"/>
    </row>
    <row r="298" spans="1:14" s="114" customFormat="1" ht="20.100000000000001" customHeight="1">
      <c r="A298" s="114">
        <v>163</v>
      </c>
      <c r="B298" s="65">
        <v>19</v>
      </c>
      <c r="C298" s="102" t="s">
        <v>343</v>
      </c>
      <c r="D298" s="67" t="s">
        <v>555</v>
      </c>
      <c r="E298" s="68" t="s">
        <v>171</v>
      </c>
      <c r="F298" s="105" t="s">
        <v>543</v>
      </c>
      <c r="G298" s="105" t="s">
        <v>264</v>
      </c>
      <c r="H298" s="69"/>
      <c r="I298" s="70"/>
      <c r="J298" s="70"/>
      <c r="K298" s="70"/>
      <c r="L298" s="173" t="s">
        <v>89</v>
      </c>
      <c r="M298" s="174"/>
      <c r="N298" s="175"/>
    </row>
    <row r="299" spans="1:14" s="114" customFormat="1" ht="20.100000000000001" customHeight="1">
      <c r="A299" s="114">
        <v>164</v>
      </c>
      <c r="B299" s="65">
        <v>20</v>
      </c>
      <c r="C299" s="102" t="s">
        <v>364</v>
      </c>
      <c r="D299" s="67" t="s">
        <v>205</v>
      </c>
      <c r="E299" s="68" t="s">
        <v>123</v>
      </c>
      <c r="F299" s="105" t="s">
        <v>543</v>
      </c>
      <c r="G299" s="105" t="s">
        <v>270</v>
      </c>
      <c r="H299" s="69"/>
      <c r="I299" s="70"/>
      <c r="J299" s="70"/>
      <c r="K299" s="70"/>
      <c r="L299" s="173" t="s">
        <v>89</v>
      </c>
      <c r="M299" s="174"/>
      <c r="N299" s="175"/>
    </row>
    <row r="300" spans="1:14" s="114" customFormat="1" ht="20.100000000000001" customHeight="1">
      <c r="A300" s="114">
        <v>165</v>
      </c>
      <c r="B300" s="65">
        <v>21</v>
      </c>
      <c r="C300" s="102" t="s">
        <v>414</v>
      </c>
      <c r="D300" s="67" t="s">
        <v>556</v>
      </c>
      <c r="E300" s="68" t="s">
        <v>113</v>
      </c>
      <c r="F300" s="105" t="s">
        <v>543</v>
      </c>
      <c r="G300" s="105" t="s">
        <v>264</v>
      </c>
      <c r="H300" s="69"/>
      <c r="I300" s="70"/>
      <c r="J300" s="70"/>
      <c r="K300" s="70"/>
      <c r="L300" s="173" t="s">
        <v>89</v>
      </c>
      <c r="M300" s="174"/>
      <c r="N300" s="175"/>
    </row>
    <row r="301" spans="1:14" s="114" customFormat="1" ht="20.100000000000001" customHeight="1">
      <c r="A301" s="114">
        <v>166</v>
      </c>
      <c r="B301" s="65">
        <v>22</v>
      </c>
      <c r="C301" s="102" t="s">
        <v>390</v>
      </c>
      <c r="D301" s="67" t="s">
        <v>557</v>
      </c>
      <c r="E301" s="68" t="s">
        <v>163</v>
      </c>
      <c r="F301" s="105" t="s">
        <v>543</v>
      </c>
      <c r="G301" s="105" t="s">
        <v>272</v>
      </c>
      <c r="H301" s="69"/>
      <c r="I301" s="70"/>
      <c r="J301" s="70"/>
      <c r="K301" s="70"/>
      <c r="L301" s="173" t="s">
        <v>89</v>
      </c>
      <c r="M301" s="174"/>
      <c r="N301" s="175"/>
    </row>
    <row r="302" spans="1:14" s="114" customFormat="1" ht="20.100000000000001" customHeight="1">
      <c r="A302" s="114">
        <v>167</v>
      </c>
      <c r="B302" s="65">
        <v>23</v>
      </c>
      <c r="C302" s="102" t="s">
        <v>365</v>
      </c>
      <c r="D302" s="67" t="s">
        <v>558</v>
      </c>
      <c r="E302" s="68" t="s">
        <v>118</v>
      </c>
      <c r="F302" s="105" t="s">
        <v>543</v>
      </c>
      <c r="G302" s="105" t="s">
        <v>270</v>
      </c>
      <c r="H302" s="69"/>
      <c r="I302" s="70"/>
      <c r="J302" s="70"/>
      <c r="K302" s="70"/>
      <c r="L302" s="173" t="s">
        <v>89</v>
      </c>
      <c r="M302" s="174"/>
      <c r="N302" s="175"/>
    </row>
    <row r="303" spans="1:14" s="114" customFormat="1" ht="20.100000000000001" customHeight="1">
      <c r="A303" s="114">
        <v>168</v>
      </c>
      <c r="B303" s="65">
        <v>24</v>
      </c>
      <c r="C303" s="102" t="s">
        <v>420</v>
      </c>
      <c r="D303" s="67" t="s">
        <v>559</v>
      </c>
      <c r="E303" s="68" t="s">
        <v>112</v>
      </c>
      <c r="F303" s="105" t="s">
        <v>543</v>
      </c>
      <c r="G303" s="105" t="s">
        <v>275</v>
      </c>
      <c r="H303" s="69"/>
      <c r="I303" s="70"/>
      <c r="J303" s="70"/>
      <c r="K303" s="70"/>
      <c r="L303" s="173" t="s">
        <v>89</v>
      </c>
      <c r="M303" s="174"/>
      <c r="N303" s="175"/>
    </row>
    <row r="304" spans="1:14" s="114" customFormat="1" ht="20.100000000000001" customHeight="1">
      <c r="A304" s="114">
        <v>0</v>
      </c>
      <c r="B304" s="65">
        <v>25</v>
      </c>
      <c r="C304" s="102" t="s">
        <v>89</v>
      </c>
      <c r="D304" s="67" t="s">
        <v>89</v>
      </c>
      <c r="E304" s="68" t="s">
        <v>89</v>
      </c>
      <c r="F304" s="105" t="s">
        <v>89</v>
      </c>
      <c r="G304" s="105" t="s">
        <v>89</v>
      </c>
      <c r="H304" s="69"/>
      <c r="I304" s="70"/>
      <c r="J304" s="70"/>
      <c r="K304" s="70"/>
      <c r="L304" s="173" t="s">
        <v>89</v>
      </c>
      <c r="M304" s="174"/>
      <c r="N304" s="175"/>
    </row>
    <row r="305" spans="1:15" s="114" customFormat="1" ht="20.100000000000001" customHeight="1">
      <c r="A305" s="114">
        <v>0</v>
      </c>
      <c r="B305" s="65">
        <v>26</v>
      </c>
      <c r="C305" s="102" t="s">
        <v>89</v>
      </c>
      <c r="D305" s="67" t="s">
        <v>89</v>
      </c>
      <c r="E305" s="68" t="s">
        <v>89</v>
      </c>
      <c r="F305" s="105" t="s">
        <v>89</v>
      </c>
      <c r="G305" s="105" t="s">
        <v>89</v>
      </c>
      <c r="H305" s="69"/>
      <c r="I305" s="70"/>
      <c r="J305" s="70"/>
      <c r="K305" s="70"/>
      <c r="L305" s="173" t="s">
        <v>89</v>
      </c>
      <c r="M305" s="174"/>
      <c r="N305" s="175"/>
    </row>
    <row r="306" spans="1:15" s="114" customFormat="1" ht="20.100000000000001" customHeight="1">
      <c r="A306" s="114">
        <v>0</v>
      </c>
      <c r="B306" s="65">
        <v>27</v>
      </c>
      <c r="C306" s="102" t="s">
        <v>89</v>
      </c>
      <c r="D306" s="67" t="s">
        <v>89</v>
      </c>
      <c r="E306" s="68" t="s">
        <v>89</v>
      </c>
      <c r="F306" s="105" t="s">
        <v>89</v>
      </c>
      <c r="G306" s="105" t="s">
        <v>89</v>
      </c>
      <c r="H306" s="69"/>
      <c r="I306" s="70"/>
      <c r="J306" s="70"/>
      <c r="K306" s="70"/>
      <c r="L306" s="173" t="s">
        <v>89</v>
      </c>
      <c r="M306" s="174"/>
      <c r="N306" s="175"/>
    </row>
    <row r="307" spans="1:15" s="114" customFormat="1" ht="20.100000000000001" customHeight="1">
      <c r="A307" s="114">
        <v>0</v>
      </c>
      <c r="B307" s="65">
        <v>28</v>
      </c>
      <c r="C307" s="102" t="s">
        <v>89</v>
      </c>
      <c r="D307" s="67" t="s">
        <v>89</v>
      </c>
      <c r="E307" s="68" t="s">
        <v>89</v>
      </c>
      <c r="F307" s="105" t="s">
        <v>89</v>
      </c>
      <c r="G307" s="105" t="s">
        <v>89</v>
      </c>
      <c r="H307" s="69"/>
      <c r="I307" s="70"/>
      <c r="J307" s="70"/>
      <c r="K307" s="70"/>
      <c r="L307" s="173" t="s">
        <v>89</v>
      </c>
      <c r="M307" s="174"/>
      <c r="N307" s="175"/>
    </row>
    <row r="308" spans="1:15" s="114" customFormat="1" ht="20.100000000000001" customHeight="1">
      <c r="A308" s="114">
        <v>0</v>
      </c>
      <c r="B308" s="65">
        <v>29</v>
      </c>
      <c r="C308" s="102" t="s">
        <v>89</v>
      </c>
      <c r="D308" s="67" t="s">
        <v>89</v>
      </c>
      <c r="E308" s="68" t="s">
        <v>89</v>
      </c>
      <c r="F308" s="105" t="s">
        <v>89</v>
      </c>
      <c r="G308" s="105" t="s">
        <v>89</v>
      </c>
      <c r="H308" s="69"/>
      <c r="I308" s="70"/>
      <c r="J308" s="70"/>
      <c r="K308" s="70"/>
      <c r="L308" s="173" t="s">
        <v>89</v>
      </c>
      <c r="M308" s="174"/>
      <c r="N308" s="175"/>
    </row>
    <row r="309" spans="1:15" s="114" customFormat="1" ht="20.100000000000001" customHeight="1">
      <c r="A309" s="114">
        <v>0</v>
      </c>
      <c r="B309" s="72">
        <v>30</v>
      </c>
      <c r="C309" s="102" t="s">
        <v>89</v>
      </c>
      <c r="D309" s="67" t="s">
        <v>89</v>
      </c>
      <c r="E309" s="68" t="s">
        <v>89</v>
      </c>
      <c r="F309" s="105" t="s">
        <v>89</v>
      </c>
      <c r="G309" s="105" t="s">
        <v>89</v>
      </c>
      <c r="H309" s="73"/>
      <c r="I309" s="74"/>
      <c r="J309" s="74"/>
      <c r="K309" s="74"/>
      <c r="L309" s="173" t="s">
        <v>89</v>
      </c>
      <c r="M309" s="174"/>
      <c r="N309" s="175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92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91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579</v>
      </c>
      <c r="I316" s="110">
        <v>7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</sheetData>
  <mergeCells count="322">
    <mergeCell ref="L306:N306"/>
    <mergeCell ref="L307:N307"/>
    <mergeCell ref="L308:N308"/>
    <mergeCell ref="L309:N309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13" priority="7" stopIfTrue="1" operator="equal">
      <formula>0</formula>
    </cfRule>
  </conditionalFormatting>
  <conditionalFormatting sqref="A55:A91 G53:G84 L55:N90 N91 K91:L91">
    <cfRule type="cellIs" dxfId="12" priority="6" stopIfTrue="1" operator="equal">
      <formula>0</formula>
    </cfRule>
  </conditionalFormatting>
  <conditionalFormatting sqref="A100:A136 G98:G129 L100:N135 N136 K136:L136">
    <cfRule type="cellIs" dxfId="11" priority="5" stopIfTrue="1" operator="equal">
      <formula>0</formula>
    </cfRule>
  </conditionalFormatting>
  <conditionalFormatting sqref="A145:A181 G143:G174 L145:N180 N181 K181:L181">
    <cfRule type="cellIs" dxfId="10" priority="4" stopIfTrue="1" operator="equal">
      <formula>0</formula>
    </cfRule>
  </conditionalFormatting>
  <conditionalFormatting sqref="A190:A226 G188:G219 L190:N225 N226 K226:L226">
    <cfRule type="cellIs" dxfId="9" priority="3" stopIfTrue="1" operator="equal">
      <formula>0</formula>
    </cfRule>
  </conditionalFormatting>
  <conditionalFormatting sqref="A235:A271 G233:G264 L235:N270 N271 K271:L271">
    <cfRule type="cellIs" dxfId="8" priority="2" stopIfTrue="1" operator="equal">
      <formula>0</formula>
    </cfRule>
  </conditionalFormatting>
  <conditionalFormatting sqref="A280:A316 G278:G309 L280:N315 N316 K316:L316">
    <cfRule type="cellIs" dxfId="7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R19" sqref="R19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290</v>
      </c>
      <c r="G1" s="170"/>
      <c r="H1" s="170"/>
      <c r="I1" s="170"/>
      <c r="J1" s="170"/>
      <c r="K1" s="170"/>
      <c r="L1" s="58" t="s">
        <v>561</v>
      </c>
    </row>
    <row r="2" spans="1:15" s="56" customFormat="1">
      <c r="C2" s="186" t="s">
        <v>59</v>
      </c>
      <c r="D2" s="186"/>
      <c r="E2" s="59" t="s">
        <v>282</v>
      </c>
      <c r="F2" s="187" t="s">
        <v>567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289</v>
      </c>
      <c r="D3" s="171" t="s">
        <v>568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569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1</v>
      </c>
      <c r="B8" s="65">
        <v>1</v>
      </c>
      <c r="C8" s="102" t="s">
        <v>392</v>
      </c>
      <c r="D8" s="67" t="s">
        <v>456</v>
      </c>
      <c r="E8" s="68" t="s">
        <v>185</v>
      </c>
      <c r="F8" s="105" t="s">
        <v>457</v>
      </c>
      <c r="G8" s="105" t="s">
        <v>243</v>
      </c>
      <c r="H8" s="69"/>
      <c r="I8" s="70"/>
      <c r="J8" s="70"/>
      <c r="K8" s="70"/>
      <c r="L8" s="183" t="s">
        <v>89</v>
      </c>
      <c r="M8" s="184"/>
      <c r="N8" s="185"/>
      <c r="O8" s="114" t="s">
        <v>570</v>
      </c>
    </row>
    <row r="9" spans="1:15" ht="20.100000000000001" customHeight="1">
      <c r="A9" s="114">
        <v>2</v>
      </c>
      <c r="B9" s="65">
        <v>2</v>
      </c>
      <c r="C9" s="102" t="s">
        <v>327</v>
      </c>
      <c r="D9" s="67" t="s">
        <v>458</v>
      </c>
      <c r="E9" s="68" t="s">
        <v>98</v>
      </c>
      <c r="F9" s="105" t="s">
        <v>457</v>
      </c>
      <c r="G9" s="105" t="s">
        <v>264</v>
      </c>
      <c r="H9" s="69"/>
      <c r="I9" s="70"/>
      <c r="J9" s="70"/>
      <c r="K9" s="70"/>
      <c r="L9" s="173" t="s">
        <v>89</v>
      </c>
      <c r="M9" s="174"/>
      <c r="N9" s="175"/>
      <c r="O9" s="114" t="s">
        <v>570</v>
      </c>
    </row>
    <row r="10" spans="1:15" ht="20.100000000000001" customHeight="1">
      <c r="A10" s="114">
        <v>3</v>
      </c>
      <c r="B10" s="65">
        <v>3</v>
      </c>
      <c r="C10" s="102" t="s">
        <v>322</v>
      </c>
      <c r="D10" s="67" t="s">
        <v>459</v>
      </c>
      <c r="E10" s="68" t="s">
        <v>130</v>
      </c>
      <c r="F10" s="105" t="s">
        <v>457</v>
      </c>
      <c r="G10" s="105" t="s">
        <v>263</v>
      </c>
      <c r="H10" s="69"/>
      <c r="I10" s="70"/>
      <c r="J10" s="70"/>
      <c r="K10" s="70"/>
      <c r="L10" s="173" t="s">
        <v>89</v>
      </c>
      <c r="M10" s="174"/>
      <c r="N10" s="175"/>
      <c r="O10" s="114" t="s">
        <v>570</v>
      </c>
    </row>
    <row r="11" spans="1:15" ht="20.100000000000001" customHeight="1">
      <c r="A11" s="114">
        <v>4</v>
      </c>
      <c r="B11" s="65">
        <v>4</v>
      </c>
      <c r="C11" s="102" t="s">
        <v>452</v>
      </c>
      <c r="D11" s="67" t="s">
        <v>460</v>
      </c>
      <c r="E11" s="68" t="s">
        <v>178</v>
      </c>
      <c r="F11" s="105" t="s">
        <v>457</v>
      </c>
      <c r="G11" s="105" t="s">
        <v>264</v>
      </c>
      <c r="H11" s="69"/>
      <c r="I11" s="70"/>
      <c r="J11" s="70"/>
      <c r="K11" s="70"/>
      <c r="L11" s="173" t="s">
        <v>89</v>
      </c>
      <c r="M11" s="174"/>
      <c r="N11" s="175"/>
      <c r="O11" s="114" t="s">
        <v>570</v>
      </c>
    </row>
    <row r="12" spans="1:15" ht="20.100000000000001" customHeight="1">
      <c r="A12" s="114">
        <v>5</v>
      </c>
      <c r="B12" s="65">
        <v>5</v>
      </c>
      <c r="C12" s="102" t="s">
        <v>385</v>
      </c>
      <c r="D12" s="67" t="s">
        <v>461</v>
      </c>
      <c r="E12" s="68" t="s">
        <v>120</v>
      </c>
      <c r="F12" s="105" t="s">
        <v>457</v>
      </c>
      <c r="G12" s="105" t="s">
        <v>264</v>
      </c>
      <c r="H12" s="69"/>
      <c r="I12" s="70"/>
      <c r="J12" s="70"/>
      <c r="K12" s="70"/>
      <c r="L12" s="173" t="s">
        <v>89</v>
      </c>
      <c r="M12" s="174"/>
      <c r="N12" s="175"/>
      <c r="O12" s="114" t="s">
        <v>570</v>
      </c>
    </row>
    <row r="13" spans="1:15" ht="20.100000000000001" customHeight="1">
      <c r="A13" s="114">
        <v>6</v>
      </c>
      <c r="B13" s="65">
        <v>6</v>
      </c>
      <c r="C13" s="102" t="s">
        <v>329</v>
      </c>
      <c r="D13" s="67" t="s">
        <v>211</v>
      </c>
      <c r="E13" s="68" t="s">
        <v>169</v>
      </c>
      <c r="F13" s="105" t="s">
        <v>457</v>
      </c>
      <c r="G13" s="105" t="s">
        <v>264</v>
      </c>
      <c r="H13" s="69"/>
      <c r="I13" s="70"/>
      <c r="J13" s="70"/>
      <c r="K13" s="70"/>
      <c r="L13" s="173" t="s">
        <v>89</v>
      </c>
      <c r="M13" s="174"/>
      <c r="N13" s="175"/>
      <c r="O13" s="114" t="s">
        <v>570</v>
      </c>
    </row>
    <row r="14" spans="1:15" ht="20.100000000000001" customHeight="1">
      <c r="A14" s="114">
        <v>7</v>
      </c>
      <c r="B14" s="65">
        <v>7</v>
      </c>
      <c r="C14" s="102" t="s">
        <v>311</v>
      </c>
      <c r="D14" s="67" t="s">
        <v>462</v>
      </c>
      <c r="E14" s="68" t="s">
        <v>155</v>
      </c>
      <c r="F14" s="105" t="s">
        <v>457</v>
      </c>
      <c r="G14" s="105" t="s">
        <v>258</v>
      </c>
      <c r="H14" s="69"/>
      <c r="I14" s="70"/>
      <c r="J14" s="70"/>
      <c r="K14" s="70"/>
      <c r="L14" s="173" t="s">
        <v>89</v>
      </c>
      <c r="M14" s="174"/>
      <c r="N14" s="175"/>
      <c r="O14" s="114" t="s">
        <v>570</v>
      </c>
    </row>
    <row r="15" spans="1:15" ht="20.100000000000001" customHeight="1">
      <c r="A15" s="114">
        <v>8</v>
      </c>
      <c r="B15" s="65">
        <v>8</v>
      </c>
      <c r="C15" s="102" t="s">
        <v>409</v>
      </c>
      <c r="D15" s="67" t="s">
        <v>463</v>
      </c>
      <c r="E15" s="68" t="s">
        <v>149</v>
      </c>
      <c r="F15" s="105" t="s">
        <v>457</v>
      </c>
      <c r="G15" s="105" t="s">
        <v>264</v>
      </c>
      <c r="H15" s="69"/>
      <c r="I15" s="70"/>
      <c r="J15" s="70"/>
      <c r="K15" s="70"/>
      <c r="L15" s="173" t="s">
        <v>89</v>
      </c>
      <c r="M15" s="174"/>
      <c r="N15" s="175"/>
      <c r="O15" s="114" t="s">
        <v>570</v>
      </c>
    </row>
    <row r="16" spans="1:15" ht="20.100000000000001" customHeight="1">
      <c r="A16" s="114">
        <v>9</v>
      </c>
      <c r="B16" s="65">
        <v>9</v>
      </c>
      <c r="C16" s="102" t="s">
        <v>367</v>
      </c>
      <c r="D16" s="67" t="s">
        <v>213</v>
      </c>
      <c r="E16" s="68" t="s">
        <v>165</v>
      </c>
      <c r="F16" s="105" t="s">
        <v>457</v>
      </c>
      <c r="G16" s="105" t="s">
        <v>271</v>
      </c>
      <c r="H16" s="69"/>
      <c r="I16" s="70"/>
      <c r="J16" s="70"/>
      <c r="K16" s="70"/>
      <c r="L16" s="173" t="s">
        <v>89</v>
      </c>
      <c r="M16" s="174"/>
      <c r="N16" s="175"/>
      <c r="O16" s="114" t="s">
        <v>570</v>
      </c>
    </row>
    <row r="17" spans="1:15" ht="20.100000000000001" customHeight="1">
      <c r="A17" s="114">
        <v>10</v>
      </c>
      <c r="B17" s="65">
        <v>10</v>
      </c>
      <c r="C17" s="102" t="s">
        <v>363</v>
      </c>
      <c r="D17" s="67" t="s">
        <v>142</v>
      </c>
      <c r="E17" s="68" t="s">
        <v>165</v>
      </c>
      <c r="F17" s="105" t="s">
        <v>457</v>
      </c>
      <c r="G17" s="105" t="s">
        <v>270</v>
      </c>
      <c r="H17" s="69"/>
      <c r="I17" s="70"/>
      <c r="J17" s="70"/>
      <c r="K17" s="70"/>
      <c r="L17" s="173" t="s">
        <v>89</v>
      </c>
      <c r="M17" s="174"/>
      <c r="N17" s="175"/>
      <c r="O17" s="114" t="s">
        <v>570</v>
      </c>
    </row>
    <row r="18" spans="1:15" ht="20.100000000000001" customHeight="1">
      <c r="A18" s="114">
        <v>11</v>
      </c>
      <c r="B18" s="65">
        <v>11</v>
      </c>
      <c r="C18" s="102" t="s">
        <v>454</v>
      </c>
      <c r="D18" s="67" t="s">
        <v>222</v>
      </c>
      <c r="E18" s="68" t="s">
        <v>104</v>
      </c>
      <c r="F18" s="105" t="s">
        <v>457</v>
      </c>
      <c r="G18" s="105" t="s">
        <v>258</v>
      </c>
      <c r="H18" s="69"/>
      <c r="I18" s="70"/>
      <c r="J18" s="70"/>
      <c r="K18" s="70"/>
      <c r="L18" s="173" t="s">
        <v>89</v>
      </c>
      <c r="M18" s="174"/>
      <c r="N18" s="175"/>
      <c r="O18" s="114" t="s">
        <v>570</v>
      </c>
    </row>
    <row r="19" spans="1:15" ht="20.100000000000001" customHeight="1">
      <c r="A19" s="114">
        <v>12</v>
      </c>
      <c r="B19" s="65">
        <v>12</v>
      </c>
      <c r="C19" s="102" t="s">
        <v>320</v>
      </c>
      <c r="D19" s="67" t="s">
        <v>182</v>
      </c>
      <c r="E19" s="68" t="s">
        <v>80</v>
      </c>
      <c r="F19" s="105" t="s">
        <v>457</v>
      </c>
      <c r="G19" s="105" t="s">
        <v>261</v>
      </c>
      <c r="H19" s="69"/>
      <c r="I19" s="70"/>
      <c r="J19" s="70"/>
      <c r="K19" s="70"/>
      <c r="L19" s="173" t="s">
        <v>89</v>
      </c>
      <c r="M19" s="174"/>
      <c r="N19" s="175"/>
      <c r="O19" s="114" t="s">
        <v>570</v>
      </c>
    </row>
    <row r="20" spans="1:15" ht="20.100000000000001" customHeight="1">
      <c r="A20" s="114">
        <v>13</v>
      </c>
      <c r="B20" s="65">
        <v>13</v>
      </c>
      <c r="C20" s="102" t="s">
        <v>410</v>
      </c>
      <c r="D20" s="67" t="s">
        <v>464</v>
      </c>
      <c r="E20" s="68" t="s">
        <v>80</v>
      </c>
      <c r="F20" s="105" t="s">
        <v>457</v>
      </c>
      <c r="G20" s="105" t="s">
        <v>264</v>
      </c>
      <c r="H20" s="69"/>
      <c r="I20" s="70"/>
      <c r="J20" s="70"/>
      <c r="K20" s="70"/>
      <c r="L20" s="173" t="s">
        <v>89</v>
      </c>
      <c r="M20" s="174"/>
      <c r="N20" s="175"/>
      <c r="O20" s="114" t="s">
        <v>570</v>
      </c>
    </row>
    <row r="21" spans="1:15" ht="20.100000000000001" customHeight="1">
      <c r="A21" s="114">
        <v>14</v>
      </c>
      <c r="B21" s="65">
        <v>14</v>
      </c>
      <c r="C21" s="102" t="s">
        <v>379</v>
      </c>
      <c r="D21" s="67" t="s">
        <v>465</v>
      </c>
      <c r="E21" s="68" t="s">
        <v>99</v>
      </c>
      <c r="F21" s="105" t="s">
        <v>457</v>
      </c>
      <c r="G21" s="105" t="s">
        <v>277</v>
      </c>
      <c r="H21" s="69"/>
      <c r="I21" s="70"/>
      <c r="J21" s="70"/>
      <c r="K21" s="70"/>
      <c r="L21" s="173" t="s">
        <v>89</v>
      </c>
      <c r="M21" s="174"/>
      <c r="N21" s="175"/>
      <c r="O21" s="114" t="s">
        <v>570</v>
      </c>
    </row>
    <row r="22" spans="1:15" ht="20.100000000000001" customHeight="1">
      <c r="A22" s="114">
        <v>15</v>
      </c>
      <c r="B22" s="65">
        <v>15</v>
      </c>
      <c r="C22" s="102" t="s">
        <v>466</v>
      </c>
      <c r="D22" s="67" t="s">
        <v>467</v>
      </c>
      <c r="E22" s="68" t="s">
        <v>208</v>
      </c>
      <c r="F22" s="105" t="s">
        <v>457</v>
      </c>
      <c r="G22" s="105" t="s">
        <v>263</v>
      </c>
      <c r="H22" s="69"/>
      <c r="I22" s="70"/>
      <c r="J22" s="70"/>
      <c r="K22" s="70"/>
      <c r="L22" s="173" t="s">
        <v>89</v>
      </c>
      <c r="M22" s="174"/>
      <c r="N22" s="175"/>
      <c r="O22" s="114" t="s">
        <v>570</v>
      </c>
    </row>
    <row r="23" spans="1:15" ht="20.100000000000001" customHeight="1">
      <c r="A23" s="114">
        <v>16</v>
      </c>
      <c r="B23" s="65">
        <v>16</v>
      </c>
      <c r="C23" s="102" t="s">
        <v>334</v>
      </c>
      <c r="D23" s="67" t="s">
        <v>468</v>
      </c>
      <c r="E23" s="68" t="s">
        <v>173</v>
      </c>
      <c r="F23" s="105" t="s">
        <v>457</v>
      </c>
      <c r="G23" s="105" t="s">
        <v>264</v>
      </c>
      <c r="H23" s="69"/>
      <c r="I23" s="70"/>
      <c r="J23" s="70"/>
      <c r="K23" s="70"/>
      <c r="L23" s="173" t="s">
        <v>89</v>
      </c>
      <c r="M23" s="174"/>
      <c r="N23" s="175"/>
      <c r="O23" s="114" t="s">
        <v>570</v>
      </c>
    </row>
    <row r="24" spans="1:15" ht="20.100000000000001" customHeight="1">
      <c r="A24" s="114">
        <v>17</v>
      </c>
      <c r="B24" s="65">
        <v>17</v>
      </c>
      <c r="C24" s="102" t="s">
        <v>433</v>
      </c>
      <c r="D24" s="67" t="s">
        <v>236</v>
      </c>
      <c r="E24" s="68" t="s">
        <v>129</v>
      </c>
      <c r="F24" s="105" t="s">
        <v>457</v>
      </c>
      <c r="G24" s="105" t="s">
        <v>270</v>
      </c>
      <c r="H24" s="69"/>
      <c r="I24" s="70"/>
      <c r="J24" s="70"/>
      <c r="K24" s="70"/>
      <c r="L24" s="173" t="s">
        <v>89</v>
      </c>
      <c r="M24" s="174"/>
      <c r="N24" s="175"/>
      <c r="O24" s="114" t="s">
        <v>570</v>
      </c>
    </row>
    <row r="25" spans="1:15" ht="20.100000000000001" customHeight="1">
      <c r="A25" s="114">
        <v>18</v>
      </c>
      <c r="B25" s="65">
        <v>18</v>
      </c>
      <c r="C25" s="102" t="s">
        <v>382</v>
      </c>
      <c r="D25" s="67" t="s">
        <v>469</v>
      </c>
      <c r="E25" s="68" t="s">
        <v>174</v>
      </c>
      <c r="F25" s="105" t="s">
        <v>457</v>
      </c>
      <c r="G25" s="105" t="s">
        <v>250</v>
      </c>
      <c r="H25" s="69"/>
      <c r="I25" s="70"/>
      <c r="J25" s="70"/>
      <c r="K25" s="70"/>
      <c r="L25" s="173" t="s">
        <v>89</v>
      </c>
      <c r="M25" s="174"/>
      <c r="N25" s="175"/>
      <c r="O25" s="114" t="s">
        <v>570</v>
      </c>
    </row>
    <row r="26" spans="1:15" ht="20.100000000000001" customHeight="1">
      <c r="A26" s="114">
        <v>19</v>
      </c>
      <c r="B26" s="65">
        <v>19</v>
      </c>
      <c r="C26" s="102" t="s">
        <v>394</v>
      </c>
      <c r="D26" s="67" t="s">
        <v>470</v>
      </c>
      <c r="E26" s="68" t="s">
        <v>194</v>
      </c>
      <c r="F26" s="105" t="s">
        <v>457</v>
      </c>
      <c r="G26" s="105" t="s">
        <v>248</v>
      </c>
      <c r="H26" s="69"/>
      <c r="I26" s="70"/>
      <c r="J26" s="70"/>
      <c r="K26" s="70"/>
      <c r="L26" s="173" t="s">
        <v>89</v>
      </c>
      <c r="M26" s="174"/>
      <c r="N26" s="175"/>
      <c r="O26" s="114" t="s">
        <v>570</v>
      </c>
    </row>
    <row r="27" spans="1:15" ht="20.100000000000001" customHeight="1">
      <c r="A27" s="114">
        <v>20</v>
      </c>
      <c r="B27" s="65">
        <v>20</v>
      </c>
      <c r="C27" s="102" t="s">
        <v>323</v>
      </c>
      <c r="D27" s="67" t="s">
        <v>471</v>
      </c>
      <c r="E27" s="68" t="s">
        <v>106</v>
      </c>
      <c r="F27" s="105" t="s">
        <v>457</v>
      </c>
      <c r="G27" s="105" t="s">
        <v>263</v>
      </c>
      <c r="H27" s="69"/>
      <c r="I27" s="70"/>
      <c r="J27" s="70"/>
      <c r="K27" s="70"/>
      <c r="L27" s="173" t="s">
        <v>89</v>
      </c>
      <c r="M27" s="174"/>
      <c r="N27" s="175"/>
      <c r="O27" s="114" t="s">
        <v>570</v>
      </c>
    </row>
    <row r="28" spans="1:15" ht="20.100000000000001" customHeight="1">
      <c r="A28" s="114">
        <v>21</v>
      </c>
      <c r="B28" s="65">
        <v>21</v>
      </c>
      <c r="C28" s="102" t="s">
        <v>314</v>
      </c>
      <c r="D28" s="67" t="s">
        <v>472</v>
      </c>
      <c r="E28" s="68" t="s">
        <v>137</v>
      </c>
      <c r="F28" s="105" t="s">
        <v>457</v>
      </c>
      <c r="G28" s="105" t="s">
        <v>258</v>
      </c>
      <c r="H28" s="69"/>
      <c r="I28" s="70"/>
      <c r="J28" s="70"/>
      <c r="K28" s="70"/>
      <c r="L28" s="173" t="s">
        <v>89</v>
      </c>
      <c r="M28" s="174"/>
      <c r="N28" s="175"/>
      <c r="O28" s="114" t="s">
        <v>570</v>
      </c>
    </row>
    <row r="29" spans="1:15" ht="20.100000000000001" customHeight="1">
      <c r="A29" s="114">
        <v>22</v>
      </c>
      <c r="B29" s="65">
        <v>22</v>
      </c>
      <c r="C29" s="102" t="s">
        <v>448</v>
      </c>
      <c r="D29" s="67" t="s">
        <v>473</v>
      </c>
      <c r="E29" s="68" t="s">
        <v>79</v>
      </c>
      <c r="F29" s="105" t="s">
        <v>457</v>
      </c>
      <c r="G29" s="105" t="s">
        <v>271</v>
      </c>
      <c r="H29" s="69"/>
      <c r="I29" s="70"/>
      <c r="J29" s="70"/>
      <c r="K29" s="70"/>
      <c r="L29" s="173" t="s">
        <v>89</v>
      </c>
      <c r="M29" s="174"/>
      <c r="N29" s="175"/>
      <c r="O29" s="114" t="s">
        <v>570</v>
      </c>
    </row>
    <row r="30" spans="1:15" ht="20.100000000000001" customHeight="1">
      <c r="A30" s="114">
        <v>23</v>
      </c>
      <c r="B30" s="65">
        <v>23</v>
      </c>
      <c r="C30" s="102" t="s">
        <v>336</v>
      </c>
      <c r="D30" s="67" t="s">
        <v>223</v>
      </c>
      <c r="E30" s="68" t="s">
        <v>79</v>
      </c>
      <c r="F30" s="105" t="s">
        <v>457</v>
      </c>
      <c r="G30" s="105" t="s">
        <v>264</v>
      </c>
      <c r="H30" s="69"/>
      <c r="I30" s="70"/>
      <c r="J30" s="70"/>
      <c r="K30" s="70"/>
      <c r="L30" s="173" t="s">
        <v>89</v>
      </c>
      <c r="M30" s="174"/>
      <c r="N30" s="175"/>
      <c r="O30" s="114" t="s">
        <v>570</v>
      </c>
    </row>
    <row r="31" spans="1:15" ht="20.100000000000001" customHeight="1">
      <c r="A31" s="114">
        <v>24</v>
      </c>
      <c r="B31" s="65">
        <v>24</v>
      </c>
      <c r="C31" s="102" t="s">
        <v>428</v>
      </c>
      <c r="D31" s="67" t="s">
        <v>474</v>
      </c>
      <c r="E31" s="68" t="s">
        <v>79</v>
      </c>
      <c r="F31" s="105" t="s">
        <v>457</v>
      </c>
      <c r="G31" s="105" t="s">
        <v>279</v>
      </c>
      <c r="H31" s="69"/>
      <c r="I31" s="70"/>
      <c r="J31" s="70"/>
      <c r="K31" s="70"/>
      <c r="L31" s="173" t="s">
        <v>89</v>
      </c>
      <c r="M31" s="174"/>
      <c r="N31" s="175"/>
      <c r="O31" s="114" t="s">
        <v>570</v>
      </c>
    </row>
    <row r="32" spans="1:15" ht="20.100000000000001" customHeight="1">
      <c r="A32" s="114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73" t="s">
        <v>89</v>
      </c>
      <c r="M32" s="174"/>
      <c r="N32" s="175"/>
      <c r="O32" s="114" t="s">
        <v>570</v>
      </c>
    </row>
    <row r="33" spans="1:16" ht="20.100000000000001" customHeight="1">
      <c r="A33" s="114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73" t="s">
        <v>89</v>
      </c>
      <c r="M33" s="174"/>
      <c r="N33" s="175"/>
      <c r="O33" s="114" t="s">
        <v>570</v>
      </c>
    </row>
    <row r="34" spans="1:16" ht="20.100000000000001" customHeight="1">
      <c r="A34" s="11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73" t="s">
        <v>89</v>
      </c>
      <c r="M34" s="174"/>
      <c r="N34" s="175"/>
      <c r="O34" s="114" t="s">
        <v>570</v>
      </c>
    </row>
    <row r="35" spans="1:16" ht="20.100000000000001" customHeight="1">
      <c r="A35" s="114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73" t="s">
        <v>89</v>
      </c>
      <c r="M35" s="174"/>
      <c r="N35" s="175"/>
      <c r="O35" s="114" t="s">
        <v>570</v>
      </c>
    </row>
    <row r="36" spans="1:16" ht="20.100000000000001" customHeight="1">
      <c r="A36" s="114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73" t="s">
        <v>89</v>
      </c>
      <c r="M36" s="174"/>
      <c r="N36" s="175"/>
      <c r="O36" s="114" t="s">
        <v>570</v>
      </c>
    </row>
    <row r="37" spans="1:16" ht="20.100000000000001" customHeight="1">
      <c r="A37" s="114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73" t="s">
        <v>89</v>
      </c>
      <c r="M37" s="174"/>
      <c r="N37" s="175"/>
      <c r="O37" s="114" t="s">
        <v>570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290</v>
      </c>
      <c r="G1" s="170"/>
      <c r="H1" s="170"/>
      <c r="I1" s="170"/>
      <c r="J1" s="170"/>
      <c r="K1" s="170"/>
      <c r="L1" s="58" t="s">
        <v>562</v>
      </c>
    </row>
    <row r="2" spans="1:15" s="56" customFormat="1">
      <c r="C2" s="186" t="s">
        <v>59</v>
      </c>
      <c r="D2" s="186"/>
      <c r="E2" s="59" t="s">
        <v>283</v>
      </c>
      <c r="F2" s="187" t="s">
        <v>567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289</v>
      </c>
      <c r="D3" s="171" t="s">
        <v>568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571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25</v>
      </c>
      <c r="B8" s="65">
        <v>1</v>
      </c>
      <c r="C8" s="102" t="s">
        <v>337</v>
      </c>
      <c r="D8" s="67" t="s">
        <v>475</v>
      </c>
      <c r="E8" s="68" t="s">
        <v>180</v>
      </c>
      <c r="F8" s="105" t="s">
        <v>457</v>
      </c>
      <c r="G8" s="105" t="s">
        <v>264</v>
      </c>
      <c r="H8" s="69"/>
      <c r="I8" s="70"/>
      <c r="J8" s="70"/>
      <c r="K8" s="70"/>
      <c r="L8" s="183" t="s">
        <v>89</v>
      </c>
      <c r="M8" s="184"/>
      <c r="N8" s="185"/>
      <c r="O8" s="114" t="s">
        <v>570</v>
      </c>
    </row>
    <row r="9" spans="1:15" ht="20.100000000000001" customHeight="1">
      <c r="A9" s="114">
        <v>26</v>
      </c>
      <c r="B9" s="65">
        <v>2</v>
      </c>
      <c r="C9" s="102" t="s">
        <v>412</v>
      </c>
      <c r="D9" s="67" t="s">
        <v>476</v>
      </c>
      <c r="E9" s="68" t="s">
        <v>204</v>
      </c>
      <c r="F9" s="105" t="s">
        <v>457</v>
      </c>
      <c r="G9" s="105" t="s">
        <v>264</v>
      </c>
      <c r="H9" s="69"/>
      <c r="I9" s="70"/>
      <c r="J9" s="70"/>
      <c r="K9" s="70"/>
      <c r="L9" s="173" t="s">
        <v>89</v>
      </c>
      <c r="M9" s="174"/>
      <c r="N9" s="175"/>
      <c r="O9" s="114" t="s">
        <v>570</v>
      </c>
    </row>
    <row r="10" spans="1:15" ht="20.100000000000001" customHeight="1">
      <c r="A10" s="114">
        <v>27</v>
      </c>
      <c r="B10" s="65">
        <v>3</v>
      </c>
      <c r="C10" s="102" t="s">
        <v>316</v>
      </c>
      <c r="D10" s="67" t="s">
        <v>107</v>
      </c>
      <c r="E10" s="68" t="s">
        <v>114</v>
      </c>
      <c r="F10" s="105" t="s">
        <v>457</v>
      </c>
      <c r="G10" s="105" t="s">
        <v>258</v>
      </c>
      <c r="H10" s="69"/>
      <c r="I10" s="70"/>
      <c r="J10" s="70"/>
      <c r="K10" s="70"/>
      <c r="L10" s="173" t="s">
        <v>89</v>
      </c>
      <c r="M10" s="174"/>
      <c r="N10" s="175"/>
      <c r="O10" s="114" t="s">
        <v>570</v>
      </c>
    </row>
    <row r="11" spans="1:15" ht="20.100000000000001" customHeight="1">
      <c r="A11" s="114">
        <v>28</v>
      </c>
      <c r="B11" s="65">
        <v>4</v>
      </c>
      <c r="C11" s="102" t="s">
        <v>425</v>
      </c>
      <c r="D11" s="67" t="s">
        <v>477</v>
      </c>
      <c r="E11" s="68" t="s">
        <v>146</v>
      </c>
      <c r="F11" s="105" t="s">
        <v>457</v>
      </c>
      <c r="G11" s="105" t="s">
        <v>253</v>
      </c>
      <c r="H11" s="69"/>
      <c r="I11" s="70"/>
      <c r="J11" s="70"/>
      <c r="K11" s="70"/>
      <c r="L11" s="173" t="s">
        <v>89</v>
      </c>
      <c r="M11" s="174"/>
      <c r="N11" s="175"/>
      <c r="O11" s="114" t="s">
        <v>570</v>
      </c>
    </row>
    <row r="12" spans="1:15" ht="20.100000000000001" customHeight="1">
      <c r="A12" s="114">
        <v>29</v>
      </c>
      <c r="B12" s="65">
        <v>5</v>
      </c>
      <c r="C12" s="102" t="s">
        <v>303</v>
      </c>
      <c r="D12" s="67" t="s">
        <v>225</v>
      </c>
      <c r="E12" s="68" t="s">
        <v>143</v>
      </c>
      <c r="F12" s="105" t="s">
        <v>457</v>
      </c>
      <c r="G12" s="105" t="s">
        <v>250</v>
      </c>
      <c r="H12" s="69"/>
      <c r="I12" s="70"/>
      <c r="J12" s="70"/>
      <c r="K12" s="70"/>
      <c r="L12" s="173" t="s">
        <v>89</v>
      </c>
      <c r="M12" s="174"/>
      <c r="N12" s="175"/>
      <c r="O12" s="114" t="s">
        <v>570</v>
      </c>
    </row>
    <row r="13" spans="1:15" ht="20.100000000000001" customHeight="1">
      <c r="A13" s="114">
        <v>30</v>
      </c>
      <c r="B13" s="65">
        <v>6</v>
      </c>
      <c r="C13" s="102" t="s">
        <v>386</v>
      </c>
      <c r="D13" s="67" t="s">
        <v>231</v>
      </c>
      <c r="E13" s="68" t="s">
        <v>144</v>
      </c>
      <c r="F13" s="105" t="s">
        <v>457</v>
      </c>
      <c r="G13" s="105" t="s">
        <v>264</v>
      </c>
      <c r="H13" s="69"/>
      <c r="I13" s="70"/>
      <c r="J13" s="70"/>
      <c r="K13" s="70"/>
      <c r="L13" s="173" t="s">
        <v>89</v>
      </c>
      <c r="M13" s="174"/>
      <c r="N13" s="175"/>
      <c r="O13" s="114" t="s">
        <v>570</v>
      </c>
    </row>
    <row r="14" spans="1:15" ht="20.100000000000001" customHeight="1">
      <c r="A14" s="114">
        <v>31</v>
      </c>
      <c r="B14" s="65">
        <v>7</v>
      </c>
      <c r="C14" s="102" t="s">
        <v>371</v>
      </c>
      <c r="D14" s="67" t="s">
        <v>478</v>
      </c>
      <c r="E14" s="68" t="s">
        <v>81</v>
      </c>
      <c r="F14" s="105" t="s">
        <v>457</v>
      </c>
      <c r="G14" s="105" t="s">
        <v>271</v>
      </c>
      <c r="H14" s="69"/>
      <c r="I14" s="70"/>
      <c r="J14" s="70"/>
      <c r="K14" s="70"/>
      <c r="L14" s="173" t="s">
        <v>89</v>
      </c>
      <c r="M14" s="174"/>
      <c r="N14" s="175"/>
      <c r="O14" s="114" t="s">
        <v>570</v>
      </c>
    </row>
    <row r="15" spans="1:15" ht="20.100000000000001" customHeight="1">
      <c r="A15" s="114">
        <v>32</v>
      </c>
      <c r="B15" s="65">
        <v>8</v>
      </c>
      <c r="C15" s="102" t="s">
        <v>301</v>
      </c>
      <c r="D15" s="67" t="s">
        <v>479</v>
      </c>
      <c r="E15" s="68" t="s">
        <v>187</v>
      </c>
      <c r="F15" s="105" t="s">
        <v>457</v>
      </c>
      <c r="G15" s="105" t="s">
        <v>248</v>
      </c>
      <c r="H15" s="69"/>
      <c r="I15" s="70"/>
      <c r="J15" s="70"/>
      <c r="K15" s="70"/>
      <c r="L15" s="173" t="s">
        <v>89</v>
      </c>
      <c r="M15" s="174"/>
      <c r="N15" s="175"/>
      <c r="O15" s="114" t="s">
        <v>570</v>
      </c>
    </row>
    <row r="16" spans="1:15" ht="20.100000000000001" customHeight="1">
      <c r="A16" s="114">
        <v>33</v>
      </c>
      <c r="B16" s="65">
        <v>9</v>
      </c>
      <c r="C16" s="102" t="s">
        <v>344</v>
      </c>
      <c r="D16" s="67" t="s">
        <v>214</v>
      </c>
      <c r="E16" s="68" t="s">
        <v>117</v>
      </c>
      <c r="F16" s="105" t="s">
        <v>457</v>
      </c>
      <c r="G16" s="105" t="s">
        <v>264</v>
      </c>
      <c r="H16" s="69"/>
      <c r="I16" s="70"/>
      <c r="J16" s="70"/>
      <c r="K16" s="70"/>
      <c r="L16" s="173" t="s">
        <v>89</v>
      </c>
      <c r="M16" s="174"/>
      <c r="N16" s="175"/>
      <c r="O16" s="114" t="s">
        <v>570</v>
      </c>
    </row>
    <row r="17" spans="1:15" ht="20.100000000000001" customHeight="1">
      <c r="A17" s="114">
        <v>34</v>
      </c>
      <c r="B17" s="65">
        <v>10</v>
      </c>
      <c r="C17" s="102" t="s">
        <v>318</v>
      </c>
      <c r="D17" s="67" t="s">
        <v>233</v>
      </c>
      <c r="E17" s="68" t="s">
        <v>127</v>
      </c>
      <c r="F17" s="105" t="s">
        <v>457</v>
      </c>
      <c r="G17" s="105" t="s">
        <v>258</v>
      </c>
      <c r="H17" s="69"/>
      <c r="I17" s="70"/>
      <c r="J17" s="70"/>
      <c r="K17" s="70"/>
      <c r="L17" s="173" t="s">
        <v>89</v>
      </c>
      <c r="M17" s="174"/>
      <c r="N17" s="175"/>
      <c r="O17" s="114" t="s">
        <v>570</v>
      </c>
    </row>
    <row r="18" spans="1:15" ht="20.100000000000001" customHeight="1">
      <c r="A18" s="114">
        <v>35</v>
      </c>
      <c r="B18" s="65">
        <v>11</v>
      </c>
      <c r="C18" s="102" t="s">
        <v>298</v>
      </c>
      <c r="D18" s="67" t="s">
        <v>480</v>
      </c>
      <c r="E18" s="68" t="s">
        <v>113</v>
      </c>
      <c r="F18" s="105" t="s">
        <v>457</v>
      </c>
      <c r="G18" s="105" t="s">
        <v>247</v>
      </c>
      <c r="H18" s="69"/>
      <c r="I18" s="70"/>
      <c r="J18" s="70"/>
      <c r="K18" s="70"/>
      <c r="L18" s="173" t="s">
        <v>89</v>
      </c>
      <c r="M18" s="174"/>
      <c r="N18" s="175"/>
      <c r="O18" s="114" t="s">
        <v>570</v>
      </c>
    </row>
    <row r="19" spans="1:15" ht="20.100000000000001" customHeight="1">
      <c r="A19" s="114">
        <v>36</v>
      </c>
      <c r="B19" s="65">
        <v>12</v>
      </c>
      <c r="C19" s="102" t="s">
        <v>304</v>
      </c>
      <c r="D19" s="67" t="s">
        <v>481</v>
      </c>
      <c r="E19" s="68" t="s">
        <v>163</v>
      </c>
      <c r="F19" s="105" t="s">
        <v>457</v>
      </c>
      <c r="G19" s="105" t="s">
        <v>250</v>
      </c>
      <c r="H19" s="69"/>
      <c r="I19" s="70"/>
      <c r="J19" s="70"/>
      <c r="K19" s="70"/>
      <c r="L19" s="173" t="s">
        <v>89</v>
      </c>
      <c r="M19" s="174"/>
      <c r="N19" s="175"/>
      <c r="O19" s="114" t="s">
        <v>570</v>
      </c>
    </row>
    <row r="20" spans="1:15" ht="20.100000000000001" customHeight="1">
      <c r="A20" s="114">
        <v>37</v>
      </c>
      <c r="B20" s="65">
        <v>13</v>
      </c>
      <c r="C20" s="102" t="s">
        <v>482</v>
      </c>
      <c r="D20" s="67" t="s">
        <v>219</v>
      </c>
      <c r="E20" s="68" t="s">
        <v>102</v>
      </c>
      <c r="F20" s="105" t="s">
        <v>457</v>
      </c>
      <c r="G20" s="105" t="s">
        <v>246</v>
      </c>
      <c r="H20" s="69"/>
      <c r="I20" s="70"/>
      <c r="J20" s="70"/>
      <c r="K20" s="70"/>
      <c r="L20" s="173" t="s">
        <v>90</v>
      </c>
      <c r="M20" s="174"/>
      <c r="N20" s="175"/>
      <c r="O20" s="114" t="s">
        <v>570</v>
      </c>
    </row>
    <row r="21" spans="1:15" ht="20.100000000000001" customHeight="1">
      <c r="A21" s="114">
        <v>38</v>
      </c>
      <c r="B21" s="65">
        <v>14</v>
      </c>
      <c r="C21" s="102" t="s">
        <v>373</v>
      </c>
      <c r="D21" s="67" t="s">
        <v>483</v>
      </c>
      <c r="E21" s="68" t="s">
        <v>111</v>
      </c>
      <c r="F21" s="105" t="s">
        <v>457</v>
      </c>
      <c r="G21" s="105" t="s">
        <v>271</v>
      </c>
      <c r="H21" s="69"/>
      <c r="I21" s="70"/>
      <c r="J21" s="70"/>
      <c r="K21" s="70"/>
      <c r="L21" s="173" t="s">
        <v>89</v>
      </c>
      <c r="M21" s="174"/>
      <c r="N21" s="175"/>
      <c r="O21" s="114" t="s">
        <v>570</v>
      </c>
    </row>
    <row r="22" spans="1:15" ht="20.100000000000001" customHeight="1">
      <c r="A22" s="114">
        <v>39</v>
      </c>
      <c r="B22" s="65">
        <v>15</v>
      </c>
      <c r="C22" s="102" t="s">
        <v>346</v>
      </c>
      <c r="D22" s="67" t="s">
        <v>484</v>
      </c>
      <c r="E22" s="68" t="s">
        <v>126</v>
      </c>
      <c r="F22" s="105" t="s">
        <v>457</v>
      </c>
      <c r="G22" s="105" t="s">
        <v>264</v>
      </c>
      <c r="H22" s="69"/>
      <c r="I22" s="70"/>
      <c r="J22" s="70"/>
      <c r="K22" s="70"/>
      <c r="L22" s="173" t="s">
        <v>89</v>
      </c>
      <c r="M22" s="174"/>
      <c r="N22" s="175"/>
      <c r="O22" s="114" t="s">
        <v>570</v>
      </c>
    </row>
    <row r="23" spans="1:15" ht="20.100000000000001" customHeight="1">
      <c r="A23" s="114">
        <v>40</v>
      </c>
      <c r="B23" s="65">
        <v>16</v>
      </c>
      <c r="C23" s="102" t="s">
        <v>324</v>
      </c>
      <c r="D23" s="67" t="s">
        <v>201</v>
      </c>
      <c r="E23" s="68" t="s">
        <v>95</v>
      </c>
      <c r="F23" s="105" t="s">
        <v>457</v>
      </c>
      <c r="G23" s="105" t="s">
        <v>263</v>
      </c>
      <c r="H23" s="69"/>
      <c r="I23" s="70"/>
      <c r="J23" s="70"/>
      <c r="K23" s="70"/>
      <c r="L23" s="173" t="s">
        <v>89</v>
      </c>
      <c r="M23" s="174"/>
      <c r="N23" s="175"/>
      <c r="O23" s="114" t="s">
        <v>570</v>
      </c>
    </row>
    <row r="24" spans="1:15" ht="20.100000000000001" customHeight="1">
      <c r="A24" s="114">
        <v>41</v>
      </c>
      <c r="B24" s="65">
        <v>17</v>
      </c>
      <c r="C24" s="102" t="s">
        <v>326</v>
      </c>
      <c r="D24" s="67" t="s">
        <v>485</v>
      </c>
      <c r="E24" s="68" t="s">
        <v>112</v>
      </c>
      <c r="F24" s="105" t="s">
        <v>457</v>
      </c>
      <c r="G24" s="105" t="s">
        <v>263</v>
      </c>
      <c r="H24" s="69"/>
      <c r="I24" s="70"/>
      <c r="J24" s="70"/>
      <c r="K24" s="70"/>
      <c r="L24" s="173" t="s">
        <v>89</v>
      </c>
      <c r="M24" s="174"/>
      <c r="N24" s="175"/>
      <c r="O24" s="114" t="s">
        <v>570</v>
      </c>
    </row>
    <row r="25" spans="1:15" ht="20.100000000000001" customHeight="1">
      <c r="A25" s="114">
        <v>42</v>
      </c>
      <c r="B25" s="65">
        <v>18</v>
      </c>
      <c r="C25" s="102" t="s">
        <v>430</v>
      </c>
      <c r="D25" s="67" t="s">
        <v>486</v>
      </c>
      <c r="E25" s="68" t="s">
        <v>98</v>
      </c>
      <c r="F25" s="105" t="s">
        <v>487</v>
      </c>
      <c r="G25" s="105" t="s">
        <v>254</v>
      </c>
      <c r="H25" s="69"/>
      <c r="I25" s="70"/>
      <c r="J25" s="70"/>
      <c r="K25" s="70"/>
      <c r="L25" s="173" t="s">
        <v>89</v>
      </c>
      <c r="M25" s="174"/>
      <c r="N25" s="175"/>
      <c r="O25" s="114" t="s">
        <v>570</v>
      </c>
    </row>
    <row r="26" spans="1:15" ht="20.100000000000001" customHeight="1">
      <c r="A26" s="114">
        <v>43</v>
      </c>
      <c r="B26" s="65">
        <v>19</v>
      </c>
      <c r="C26" s="102" t="s">
        <v>429</v>
      </c>
      <c r="D26" s="67" t="s">
        <v>488</v>
      </c>
      <c r="E26" s="68" t="s">
        <v>98</v>
      </c>
      <c r="F26" s="105" t="s">
        <v>487</v>
      </c>
      <c r="G26" s="105" t="s">
        <v>254</v>
      </c>
      <c r="H26" s="69"/>
      <c r="I26" s="70"/>
      <c r="J26" s="70"/>
      <c r="K26" s="70"/>
      <c r="L26" s="173" t="s">
        <v>89</v>
      </c>
      <c r="M26" s="174"/>
      <c r="N26" s="175"/>
      <c r="O26" s="114" t="s">
        <v>570</v>
      </c>
    </row>
    <row r="27" spans="1:15" ht="20.100000000000001" customHeight="1">
      <c r="A27" s="114">
        <v>44</v>
      </c>
      <c r="B27" s="65">
        <v>20</v>
      </c>
      <c r="C27" s="102" t="s">
        <v>400</v>
      </c>
      <c r="D27" s="67" t="s">
        <v>489</v>
      </c>
      <c r="E27" s="68" t="s">
        <v>152</v>
      </c>
      <c r="F27" s="105" t="s">
        <v>487</v>
      </c>
      <c r="G27" s="105" t="s">
        <v>258</v>
      </c>
      <c r="H27" s="69"/>
      <c r="I27" s="70"/>
      <c r="J27" s="70"/>
      <c r="K27" s="70"/>
      <c r="L27" s="173" t="s">
        <v>89</v>
      </c>
      <c r="M27" s="174"/>
      <c r="N27" s="175"/>
      <c r="O27" s="114" t="s">
        <v>570</v>
      </c>
    </row>
    <row r="28" spans="1:15" ht="20.100000000000001" customHeight="1">
      <c r="A28" s="114">
        <v>45</v>
      </c>
      <c r="B28" s="65">
        <v>21</v>
      </c>
      <c r="C28" s="102" t="s">
        <v>307</v>
      </c>
      <c r="D28" s="67" t="s">
        <v>490</v>
      </c>
      <c r="E28" s="68" t="s">
        <v>199</v>
      </c>
      <c r="F28" s="105" t="s">
        <v>487</v>
      </c>
      <c r="G28" s="105" t="s">
        <v>245</v>
      </c>
      <c r="H28" s="69"/>
      <c r="I28" s="70"/>
      <c r="J28" s="70"/>
      <c r="K28" s="70"/>
      <c r="L28" s="173" t="s">
        <v>89</v>
      </c>
      <c r="M28" s="174"/>
      <c r="N28" s="175"/>
      <c r="O28" s="114" t="s">
        <v>570</v>
      </c>
    </row>
    <row r="29" spans="1:15" ht="20.100000000000001" customHeight="1">
      <c r="A29" s="114">
        <v>46</v>
      </c>
      <c r="B29" s="65">
        <v>22</v>
      </c>
      <c r="C29" s="102" t="s">
        <v>357</v>
      </c>
      <c r="D29" s="67" t="s">
        <v>491</v>
      </c>
      <c r="E29" s="68" t="s">
        <v>132</v>
      </c>
      <c r="F29" s="105" t="s">
        <v>487</v>
      </c>
      <c r="G29" s="105" t="s">
        <v>269</v>
      </c>
      <c r="H29" s="69"/>
      <c r="I29" s="70"/>
      <c r="J29" s="70"/>
      <c r="K29" s="70"/>
      <c r="L29" s="173" t="s">
        <v>89</v>
      </c>
      <c r="M29" s="174"/>
      <c r="N29" s="175"/>
      <c r="O29" s="114" t="s">
        <v>570</v>
      </c>
    </row>
    <row r="30" spans="1:15" ht="20.100000000000001" customHeight="1">
      <c r="A30" s="114">
        <v>47</v>
      </c>
      <c r="B30" s="65">
        <v>23</v>
      </c>
      <c r="C30" s="102" t="s">
        <v>302</v>
      </c>
      <c r="D30" s="67" t="s">
        <v>235</v>
      </c>
      <c r="E30" s="68" t="s">
        <v>156</v>
      </c>
      <c r="F30" s="105" t="s">
        <v>487</v>
      </c>
      <c r="G30" s="105" t="s">
        <v>249</v>
      </c>
      <c r="H30" s="69"/>
      <c r="I30" s="70"/>
      <c r="J30" s="70"/>
      <c r="K30" s="70"/>
      <c r="L30" s="173" t="s">
        <v>89</v>
      </c>
      <c r="M30" s="174"/>
      <c r="N30" s="175"/>
      <c r="O30" s="114" t="s">
        <v>570</v>
      </c>
    </row>
    <row r="31" spans="1:15" ht="20.100000000000001" customHeight="1">
      <c r="A31" s="114">
        <v>48</v>
      </c>
      <c r="B31" s="65">
        <v>24</v>
      </c>
      <c r="C31" s="102" t="s">
        <v>297</v>
      </c>
      <c r="D31" s="67" t="s">
        <v>492</v>
      </c>
      <c r="E31" s="68" t="s">
        <v>94</v>
      </c>
      <c r="F31" s="105" t="s">
        <v>487</v>
      </c>
      <c r="G31" s="105" t="s">
        <v>247</v>
      </c>
      <c r="H31" s="69"/>
      <c r="I31" s="70"/>
      <c r="J31" s="70"/>
      <c r="K31" s="70"/>
      <c r="L31" s="173" t="s">
        <v>89</v>
      </c>
      <c r="M31" s="174"/>
      <c r="N31" s="175"/>
      <c r="O31" s="114" t="s">
        <v>570</v>
      </c>
    </row>
    <row r="32" spans="1:15" ht="20.100000000000001" customHeight="1">
      <c r="A32" s="114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73" t="s">
        <v>89</v>
      </c>
      <c r="M32" s="174"/>
      <c r="N32" s="175"/>
      <c r="O32" s="114" t="s">
        <v>570</v>
      </c>
    </row>
    <row r="33" spans="1:16" ht="20.100000000000001" customHeight="1">
      <c r="A33" s="114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73" t="s">
        <v>89</v>
      </c>
      <c r="M33" s="174"/>
      <c r="N33" s="175"/>
      <c r="O33" s="114" t="s">
        <v>570</v>
      </c>
    </row>
    <row r="34" spans="1:16" ht="20.100000000000001" customHeight="1">
      <c r="A34" s="11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73" t="s">
        <v>89</v>
      </c>
      <c r="M34" s="174"/>
      <c r="N34" s="175"/>
      <c r="O34" s="114" t="s">
        <v>570</v>
      </c>
    </row>
    <row r="35" spans="1:16" ht="20.100000000000001" customHeight="1">
      <c r="A35" s="114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73" t="s">
        <v>89</v>
      </c>
      <c r="M35" s="174"/>
      <c r="N35" s="175"/>
      <c r="O35" s="114" t="s">
        <v>570</v>
      </c>
    </row>
    <row r="36" spans="1:16" ht="20.100000000000001" customHeight="1">
      <c r="A36" s="114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73" t="s">
        <v>89</v>
      </c>
      <c r="M36" s="174"/>
      <c r="N36" s="175"/>
      <c r="O36" s="114" t="s">
        <v>570</v>
      </c>
    </row>
    <row r="37" spans="1:16" ht="20.100000000000001" customHeight="1">
      <c r="A37" s="114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73" t="s">
        <v>89</v>
      </c>
      <c r="M37" s="174"/>
      <c r="N37" s="175"/>
      <c r="O37" s="114" t="s">
        <v>570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style="114" hidden="1" customWidth="1"/>
    <col min="2" max="2" width="3.85546875" style="114" customWidth="1"/>
    <col min="3" max="3" width="11" style="114" customWidth="1"/>
    <col min="4" max="4" width="17.85546875" style="114" customWidth="1"/>
    <col min="5" max="5" width="9.42578125" style="114" customWidth="1"/>
    <col min="6" max="6" width="11.28515625" style="114" customWidth="1"/>
    <col min="7" max="7" width="10.5703125" style="114" customWidth="1"/>
    <col min="8" max="8" width="4.28515625" style="114" customWidth="1"/>
    <col min="9" max="9" width="8.140625" style="114" customWidth="1"/>
    <col min="10" max="10" width="4.140625" style="114" customWidth="1"/>
    <col min="11" max="11" width="9.5703125" style="114" customWidth="1"/>
    <col min="12" max="12" width="5.42578125" style="114" customWidth="1"/>
    <col min="13" max="13" width="0.7109375" style="114" customWidth="1"/>
    <col min="14" max="14" width="2.85546875" style="114" customWidth="1"/>
    <col min="15" max="15" width="9.140625" style="114" hidden="1" customWidth="1"/>
    <col min="16" max="16384" width="9.140625" style="114"/>
  </cols>
  <sheetData>
    <row r="1" spans="1:15" s="56" customFormat="1">
      <c r="C1" s="186" t="s">
        <v>57</v>
      </c>
      <c r="D1" s="186"/>
      <c r="E1" s="57"/>
      <c r="F1" s="170" t="s">
        <v>290</v>
      </c>
      <c r="G1" s="170"/>
      <c r="H1" s="170"/>
      <c r="I1" s="170"/>
      <c r="J1" s="170"/>
      <c r="K1" s="170"/>
      <c r="L1" s="58" t="s">
        <v>563</v>
      </c>
    </row>
    <row r="2" spans="1:15" s="56" customFormat="1">
      <c r="C2" s="186" t="s">
        <v>59</v>
      </c>
      <c r="D2" s="186"/>
      <c r="E2" s="59" t="s">
        <v>284</v>
      </c>
      <c r="F2" s="187" t="s">
        <v>567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1</v>
      </c>
    </row>
    <row r="3" spans="1:15" s="62" customFormat="1" ht="18.75" customHeight="1">
      <c r="C3" s="63" t="s">
        <v>289</v>
      </c>
      <c r="D3" s="171" t="s">
        <v>568</v>
      </c>
      <c r="E3" s="171"/>
      <c r="F3" s="171"/>
      <c r="G3" s="171"/>
      <c r="H3" s="171"/>
      <c r="I3" s="171"/>
      <c r="J3" s="171"/>
      <c r="K3" s="171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72" t="s">
        <v>572</v>
      </c>
      <c r="C4" s="172"/>
      <c r="D4" s="172"/>
      <c r="E4" s="172"/>
      <c r="F4" s="172"/>
      <c r="G4" s="172"/>
      <c r="H4" s="172"/>
      <c r="I4" s="172"/>
      <c r="J4" s="172"/>
      <c r="K4" s="172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66" t="s">
        <v>4</v>
      </c>
      <c r="C6" s="167" t="s">
        <v>64</v>
      </c>
      <c r="D6" s="168" t="s">
        <v>9</v>
      </c>
      <c r="E6" s="169" t="s">
        <v>10</v>
      </c>
      <c r="F6" s="167" t="s">
        <v>75</v>
      </c>
      <c r="G6" s="167" t="s">
        <v>76</v>
      </c>
      <c r="H6" s="167" t="s">
        <v>66</v>
      </c>
      <c r="I6" s="167" t="s">
        <v>67</v>
      </c>
      <c r="J6" s="176" t="s">
        <v>56</v>
      </c>
      <c r="K6" s="176"/>
      <c r="L6" s="177" t="s">
        <v>68</v>
      </c>
      <c r="M6" s="178"/>
      <c r="N6" s="179"/>
    </row>
    <row r="7" spans="1:15" ht="27" customHeight="1">
      <c r="B7" s="166"/>
      <c r="C7" s="166"/>
      <c r="D7" s="168"/>
      <c r="E7" s="169"/>
      <c r="F7" s="166"/>
      <c r="G7" s="166"/>
      <c r="H7" s="166"/>
      <c r="I7" s="166"/>
      <c r="J7" s="64" t="s">
        <v>69</v>
      </c>
      <c r="K7" s="64" t="s">
        <v>70</v>
      </c>
      <c r="L7" s="180"/>
      <c r="M7" s="181"/>
      <c r="N7" s="182"/>
    </row>
    <row r="8" spans="1:15" ht="20.100000000000001" customHeight="1">
      <c r="A8" s="114">
        <v>49</v>
      </c>
      <c r="B8" s="65">
        <v>1</v>
      </c>
      <c r="C8" s="102" t="s">
        <v>296</v>
      </c>
      <c r="D8" s="67" t="s">
        <v>292</v>
      </c>
      <c r="E8" s="68" t="s">
        <v>125</v>
      </c>
      <c r="F8" s="105" t="s">
        <v>487</v>
      </c>
      <c r="G8" s="105" t="s">
        <v>244</v>
      </c>
      <c r="H8" s="69"/>
      <c r="I8" s="70"/>
      <c r="J8" s="70"/>
      <c r="K8" s="70"/>
      <c r="L8" s="183" t="s">
        <v>89</v>
      </c>
      <c r="M8" s="184"/>
      <c r="N8" s="185"/>
      <c r="O8" s="114" t="s">
        <v>570</v>
      </c>
    </row>
    <row r="9" spans="1:15" ht="20.100000000000001" customHeight="1">
      <c r="A9" s="114">
        <v>50</v>
      </c>
      <c r="B9" s="65">
        <v>2</v>
      </c>
      <c r="C9" s="102" t="s">
        <v>493</v>
      </c>
      <c r="D9" s="67" t="s">
        <v>494</v>
      </c>
      <c r="E9" s="68" t="s">
        <v>125</v>
      </c>
      <c r="F9" s="105" t="s">
        <v>487</v>
      </c>
      <c r="G9" s="105" t="s">
        <v>276</v>
      </c>
      <c r="H9" s="69"/>
      <c r="I9" s="70"/>
      <c r="J9" s="70"/>
      <c r="K9" s="70"/>
      <c r="L9" s="173" t="s">
        <v>90</v>
      </c>
      <c r="M9" s="174"/>
      <c r="N9" s="175"/>
      <c r="O9" s="114" t="s">
        <v>570</v>
      </c>
    </row>
    <row r="10" spans="1:15" ht="20.100000000000001" customHeight="1">
      <c r="A10" s="114">
        <v>51</v>
      </c>
      <c r="B10" s="65">
        <v>3</v>
      </c>
      <c r="C10" s="102" t="s">
        <v>308</v>
      </c>
      <c r="D10" s="67" t="s">
        <v>217</v>
      </c>
      <c r="E10" s="68" t="s">
        <v>183</v>
      </c>
      <c r="F10" s="105" t="s">
        <v>487</v>
      </c>
      <c r="G10" s="105" t="s">
        <v>245</v>
      </c>
      <c r="H10" s="69"/>
      <c r="I10" s="70"/>
      <c r="J10" s="70"/>
      <c r="K10" s="70"/>
      <c r="L10" s="173" t="s">
        <v>89</v>
      </c>
      <c r="M10" s="174"/>
      <c r="N10" s="175"/>
      <c r="O10" s="114" t="s">
        <v>570</v>
      </c>
    </row>
    <row r="11" spans="1:15" ht="20.100000000000001" customHeight="1">
      <c r="A11" s="114">
        <v>52</v>
      </c>
      <c r="B11" s="65">
        <v>4</v>
      </c>
      <c r="C11" s="102" t="s">
        <v>313</v>
      </c>
      <c r="D11" s="67" t="s">
        <v>219</v>
      </c>
      <c r="E11" s="68" t="s">
        <v>84</v>
      </c>
      <c r="F11" s="105" t="s">
        <v>487</v>
      </c>
      <c r="G11" s="105" t="s">
        <v>258</v>
      </c>
      <c r="H11" s="69"/>
      <c r="I11" s="70"/>
      <c r="J11" s="70"/>
      <c r="K11" s="70"/>
      <c r="L11" s="173" t="s">
        <v>89</v>
      </c>
      <c r="M11" s="174"/>
      <c r="N11" s="175"/>
      <c r="O11" s="114" t="s">
        <v>570</v>
      </c>
    </row>
    <row r="12" spans="1:15" ht="20.100000000000001" customHeight="1">
      <c r="A12" s="114">
        <v>53</v>
      </c>
      <c r="B12" s="65">
        <v>5</v>
      </c>
      <c r="C12" s="102" t="s">
        <v>358</v>
      </c>
      <c r="D12" s="67" t="s">
        <v>495</v>
      </c>
      <c r="E12" s="68" t="s">
        <v>93</v>
      </c>
      <c r="F12" s="105" t="s">
        <v>487</v>
      </c>
      <c r="G12" s="105" t="s">
        <v>269</v>
      </c>
      <c r="H12" s="69"/>
      <c r="I12" s="70"/>
      <c r="J12" s="70"/>
      <c r="K12" s="70"/>
      <c r="L12" s="173" t="s">
        <v>89</v>
      </c>
      <c r="M12" s="174"/>
      <c r="N12" s="175"/>
      <c r="O12" s="114" t="s">
        <v>570</v>
      </c>
    </row>
    <row r="13" spans="1:15" ht="20.100000000000001" customHeight="1">
      <c r="A13" s="114">
        <v>54</v>
      </c>
      <c r="B13" s="65">
        <v>6</v>
      </c>
      <c r="C13" s="102" t="s">
        <v>397</v>
      </c>
      <c r="D13" s="67" t="s">
        <v>192</v>
      </c>
      <c r="E13" s="68" t="s">
        <v>148</v>
      </c>
      <c r="F13" s="105" t="s">
        <v>487</v>
      </c>
      <c r="G13" s="105" t="s">
        <v>245</v>
      </c>
      <c r="H13" s="69"/>
      <c r="I13" s="70"/>
      <c r="J13" s="70"/>
      <c r="K13" s="70"/>
      <c r="L13" s="173" t="s">
        <v>89</v>
      </c>
      <c r="M13" s="174"/>
      <c r="N13" s="175"/>
      <c r="O13" s="114" t="s">
        <v>570</v>
      </c>
    </row>
    <row r="14" spans="1:15" ht="20.100000000000001" customHeight="1">
      <c r="A14" s="114">
        <v>55</v>
      </c>
      <c r="B14" s="65">
        <v>7</v>
      </c>
      <c r="C14" s="102" t="s">
        <v>496</v>
      </c>
      <c r="D14" s="67" t="s">
        <v>497</v>
      </c>
      <c r="E14" s="68" t="s">
        <v>193</v>
      </c>
      <c r="F14" s="105" t="s">
        <v>487</v>
      </c>
      <c r="G14" s="105" t="s">
        <v>248</v>
      </c>
      <c r="H14" s="69"/>
      <c r="I14" s="70"/>
      <c r="J14" s="70"/>
      <c r="K14" s="70"/>
      <c r="L14" s="173" t="s">
        <v>90</v>
      </c>
      <c r="M14" s="174"/>
      <c r="N14" s="175"/>
      <c r="O14" s="114" t="s">
        <v>570</v>
      </c>
    </row>
    <row r="15" spans="1:15" ht="20.100000000000001" customHeight="1">
      <c r="A15" s="114">
        <v>56</v>
      </c>
      <c r="B15" s="65">
        <v>8</v>
      </c>
      <c r="C15" s="102" t="s">
        <v>398</v>
      </c>
      <c r="D15" s="67" t="s">
        <v>294</v>
      </c>
      <c r="E15" s="68" t="s">
        <v>172</v>
      </c>
      <c r="F15" s="105" t="s">
        <v>487</v>
      </c>
      <c r="G15" s="105" t="s">
        <v>245</v>
      </c>
      <c r="H15" s="69"/>
      <c r="I15" s="70"/>
      <c r="J15" s="70"/>
      <c r="K15" s="70"/>
      <c r="L15" s="173" t="s">
        <v>89</v>
      </c>
      <c r="M15" s="174"/>
      <c r="N15" s="175"/>
      <c r="O15" s="114" t="s">
        <v>570</v>
      </c>
    </row>
    <row r="16" spans="1:15" ht="20.100000000000001" customHeight="1">
      <c r="A16" s="114">
        <v>57</v>
      </c>
      <c r="B16" s="65">
        <v>9</v>
      </c>
      <c r="C16" s="102" t="s">
        <v>455</v>
      </c>
      <c r="D16" s="67" t="s">
        <v>295</v>
      </c>
      <c r="E16" s="68" t="s">
        <v>172</v>
      </c>
      <c r="F16" s="105" t="s">
        <v>487</v>
      </c>
      <c r="G16" s="105" t="s">
        <v>248</v>
      </c>
      <c r="H16" s="69"/>
      <c r="I16" s="70"/>
      <c r="J16" s="70"/>
      <c r="K16" s="70"/>
      <c r="L16" s="173" t="s">
        <v>89</v>
      </c>
      <c r="M16" s="174"/>
      <c r="N16" s="175"/>
      <c r="O16" s="114" t="s">
        <v>570</v>
      </c>
    </row>
    <row r="17" spans="1:15" ht="20.100000000000001" customHeight="1">
      <c r="A17" s="114">
        <v>58</v>
      </c>
      <c r="B17" s="65">
        <v>10</v>
      </c>
      <c r="C17" s="102" t="s">
        <v>403</v>
      </c>
      <c r="D17" s="67" t="s">
        <v>200</v>
      </c>
      <c r="E17" s="68" t="s">
        <v>96</v>
      </c>
      <c r="F17" s="105" t="s">
        <v>487</v>
      </c>
      <c r="G17" s="105" t="s">
        <v>258</v>
      </c>
      <c r="H17" s="69"/>
      <c r="I17" s="70"/>
      <c r="J17" s="70"/>
      <c r="K17" s="70"/>
      <c r="L17" s="173" t="s">
        <v>89</v>
      </c>
      <c r="M17" s="174"/>
      <c r="N17" s="175"/>
      <c r="O17" s="114" t="s">
        <v>570</v>
      </c>
    </row>
    <row r="18" spans="1:15" ht="20.100000000000001" customHeight="1">
      <c r="A18" s="114">
        <v>59</v>
      </c>
      <c r="B18" s="65">
        <v>11</v>
      </c>
      <c r="C18" s="102" t="s">
        <v>306</v>
      </c>
      <c r="D18" s="67" t="s">
        <v>498</v>
      </c>
      <c r="E18" s="68" t="s">
        <v>106</v>
      </c>
      <c r="F18" s="105" t="s">
        <v>487</v>
      </c>
      <c r="G18" s="105" t="s">
        <v>255</v>
      </c>
      <c r="H18" s="69"/>
      <c r="I18" s="70"/>
      <c r="J18" s="70"/>
      <c r="K18" s="70"/>
      <c r="L18" s="173" t="s">
        <v>89</v>
      </c>
      <c r="M18" s="174"/>
      <c r="N18" s="175"/>
      <c r="O18" s="114" t="s">
        <v>570</v>
      </c>
    </row>
    <row r="19" spans="1:15" ht="20.100000000000001" customHeight="1">
      <c r="A19" s="114">
        <v>60</v>
      </c>
      <c r="B19" s="65">
        <v>12</v>
      </c>
      <c r="C19" s="102" t="s">
        <v>369</v>
      </c>
      <c r="D19" s="67" t="s">
        <v>238</v>
      </c>
      <c r="E19" s="68" t="s">
        <v>150</v>
      </c>
      <c r="F19" s="105" t="s">
        <v>487</v>
      </c>
      <c r="G19" s="105" t="s">
        <v>271</v>
      </c>
      <c r="H19" s="69"/>
      <c r="I19" s="70"/>
      <c r="J19" s="70"/>
      <c r="K19" s="70"/>
      <c r="L19" s="173" t="s">
        <v>89</v>
      </c>
      <c r="M19" s="174"/>
      <c r="N19" s="175"/>
      <c r="O19" s="114" t="s">
        <v>570</v>
      </c>
    </row>
    <row r="20" spans="1:15" ht="20.100000000000001" customHeight="1">
      <c r="A20" s="114">
        <v>61</v>
      </c>
      <c r="B20" s="65">
        <v>13</v>
      </c>
      <c r="C20" s="102" t="s">
        <v>453</v>
      </c>
      <c r="D20" s="67" t="s">
        <v>101</v>
      </c>
      <c r="E20" s="68" t="s">
        <v>150</v>
      </c>
      <c r="F20" s="105" t="s">
        <v>487</v>
      </c>
      <c r="G20" s="105" t="s">
        <v>271</v>
      </c>
      <c r="H20" s="69"/>
      <c r="I20" s="70"/>
      <c r="J20" s="70"/>
      <c r="K20" s="70"/>
      <c r="L20" s="173" t="s">
        <v>89</v>
      </c>
      <c r="M20" s="174"/>
      <c r="N20" s="175"/>
      <c r="O20" s="114" t="s">
        <v>570</v>
      </c>
    </row>
    <row r="21" spans="1:15" ht="20.100000000000001" customHeight="1">
      <c r="A21" s="114">
        <v>62</v>
      </c>
      <c r="B21" s="65">
        <v>14</v>
      </c>
      <c r="C21" s="102" t="s">
        <v>499</v>
      </c>
      <c r="D21" s="67" t="s">
        <v>500</v>
      </c>
      <c r="E21" s="68" t="s">
        <v>79</v>
      </c>
      <c r="F21" s="105" t="s">
        <v>487</v>
      </c>
      <c r="G21" s="105" t="s">
        <v>280</v>
      </c>
      <c r="H21" s="69"/>
      <c r="I21" s="70"/>
      <c r="J21" s="70"/>
      <c r="K21" s="70"/>
      <c r="L21" s="173" t="s">
        <v>90</v>
      </c>
      <c r="M21" s="174"/>
      <c r="N21" s="175"/>
      <c r="O21" s="114" t="s">
        <v>570</v>
      </c>
    </row>
    <row r="22" spans="1:15" ht="20.100000000000001" customHeight="1">
      <c r="A22" s="114">
        <v>63</v>
      </c>
      <c r="B22" s="65">
        <v>15</v>
      </c>
      <c r="C22" s="102" t="s">
        <v>300</v>
      </c>
      <c r="D22" s="67" t="s">
        <v>501</v>
      </c>
      <c r="E22" s="68" t="s">
        <v>145</v>
      </c>
      <c r="F22" s="105" t="s">
        <v>487</v>
      </c>
      <c r="G22" s="105" t="s">
        <v>248</v>
      </c>
      <c r="H22" s="69"/>
      <c r="I22" s="70"/>
      <c r="J22" s="70"/>
      <c r="K22" s="70"/>
      <c r="L22" s="173" t="s">
        <v>89</v>
      </c>
      <c r="M22" s="174"/>
      <c r="N22" s="175"/>
      <c r="O22" s="114" t="s">
        <v>570</v>
      </c>
    </row>
    <row r="23" spans="1:15" ht="20.100000000000001" customHeight="1">
      <c r="A23" s="114">
        <v>64</v>
      </c>
      <c r="B23" s="65">
        <v>16</v>
      </c>
      <c r="C23" s="102" t="s">
        <v>399</v>
      </c>
      <c r="D23" s="67" t="s">
        <v>216</v>
      </c>
      <c r="E23" s="68" t="s">
        <v>143</v>
      </c>
      <c r="F23" s="105" t="s">
        <v>487</v>
      </c>
      <c r="G23" s="105" t="s">
        <v>245</v>
      </c>
      <c r="H23" s="69"/>
      <c r="I23" s="70"/>
      <c r="J23" s="70"/>
      <c r="K23" s="70"/>
      <c r="L23" s="173" t="s">
        <v>89</v>
      </c>
      <c r="M23" s="174"/>
      <c r="N23" s="175"/>
      <c r="O23" s="114" t="s">
        <v>570</v>
      </c>
    </row>
    <row r="24" spans="1:15" ht="20.100000000000001" customHeight="1">
      <c r="A24" s="114">
        <v>65</v>
      </c>
      <c r="B24" s="65">
        <v>17</v>
      </c>
      <c r="C24" s="102" t="s">
        <v>416</v>
      </c>
      <c r="D24" s="67" t="s">
        <v>228</v>
      </c>
      <c r="E24" s="68" t="s">
        <v>143</v>
      </c>
      <c r="F24" s="105" t="s">
        <v>487</v>
      </c>
      <c r="G24" s="105" t="s">
        <v>270</v>
      </c>
      <c r="H24" s="69"/>
      <c r="I24" s="70"/>
      <c r="J24" s="70"/>
      <c r="K24" s="70"/>
      <c r="L24" s="173" t="s">
        <v>89</v>
      </c>
      <c r="M24" s="174"/>
      <c r="N24" s="175"/>
      <c r="O24" s="114" t="s">
        <v>570</v>
      </c>
    </row>
    <row r="25" spans="1:15" ht="20.100000000000001" customHeight="1">
      <c r="A25" s="114">
        <v>66</v>
      </c>
      <c r="B25" s="65">
        <v>18</v>
      </c>
      <c r="C25" s="102" t="s">
        <v>393</v>
      </c>
      <c r="D25" s="67" t="s">
        <v>502</v>
      </c>
      <c r="E25" s="68" t="s">
        <v>160</v>
      </c>
      <c r="F25" s="105" t="s">
        <v>487</v>
      </c>
      <c r="G25" s="105" t="s">
        <v>246</v>
      </c>
      <c r="H25" s="69"/>
      <c r="I25" s="70"/>
      <c r="J25" s="70"/>
      <c r="K25" s="70"/>
      <c r="L25" s="173" t="s">
        <v>89</v>
      </c>
      <c r="M25" s="174"/>
      <c r="N25" s="175"/>
      <c r="O25" s="114" t="s">
        <v>570</v>
      </c>
    </row>
    <row r="26" spans="1:15" ht="20.100000000000001" customHeight="1">
      <c r="A26" s="114">
        <v>67</v>
      </c>
      <c r="B26" s="65">
        <v>19</v>
      </c>
      <c r="C26" s="102" t="s">
        <v>442</v>
      </c>
      <c r="D26" s="67" t="s">
        <v>239</v>
      </c>
      <c r="E26" s="68" t="s">
        <v>167</v>
      </c>
      <c r="F26" s="105" t="s">
        <v>487</v>
      </c>
      <c r="G26" s="105" t="s">
        <v>263</v>
      </c>
      <c r="H26" s="69"/>
      <c r="I26" s="70"/>
      <c r="J26" s="70"/>
      <c r="K26" s="70"/>
      <c r="L26" s="173" t="s">
        <v>89</v>
      </c>
      <c r="M26" s="174"/>
      <c r="N26" s="175"/>
      <c r="O26" s="114" t="s">
        <v>570</v>
      </c>
    </row>
    <row r="27" spans="1:15" ht="20.100000000000001" customHeight="1">
      <c r="A27" s="114">
        <v>68</v>
      </c>
      <c r="B27" s="65">
        <v>20</v>
      </c>
      <c r="C27" s="102" t="s">
        <v>503</v>
      </c>
      <c r="D27" s="67" t="s">
        <v>504</v>
      </c>
      <c r="E27" s="68" t="s">
        <v>81</v>
      </c>
      <c r="F27" s="105" t="s">
        <v>487</v>
      </c>
      <c r="G27" s="105" t="s">
        <v>281</v>
      </c>
      <c r="H27" s="69"/>
      <c r="I27" s="70"/>
      <c r="J27" s="70"/>
      <c r="K27" s="70"/>
      <c r="L27" s="173" t="s">
        <v>90</v>
      </c>
      <c r="M27" s="174"/>
      <c r="N27" s="175"/>
      <c r="O27" s="114" t="s">
        <v>570</v>
      </c>
    </row>
    <row r="28" spans="1:15" ht="20.100000000000001" customHeight="1">
      <c r="A28" s="114">
        <v>69</v>
      </c>
      <c r="B28" s="65">
        <v>21</v>
      </c>
      <c r="C28" s="102" t="s">
        <v>384</v>
      </c>
      <c r="D28" s="67" t="s">
        <v>226</v>
      </c>
      <c r="E28" s="68" t="s">
        <v>161</v>
      </c>
      <c r="F28" s="105" t="s">
        <v>487</v>
      </c>
      <c r="G28" s="105" t="s">
        <v>258</v>
      </c>
      <c r="H28" s="69"/>
      <c r="I28" s="70"/>
      <c r="J28" s="70"/>
      <c r="K28" s="70"/>
      <c r="L28" s="173" t="s">
        <v>89</v>
      </c>
      <c r="M28" s="174"/>
      <c r="N28" s="175"/>
      <c r="O28" s="114" t="s">
        <v>570</v>
      </c>
    </row>
    <row r="29" spans="1:15" ht="20.100000000000001" customHeight="1">
      <c r="A29" s="114">
        <v>70</v>
      </c>
      <c r="B29" s="65">
        <v>22</v>
      </c>
      <c r="C29" s="102" t="s">
        <v>305</v>
      </c>
      <c r="D29" s="67" t="s">
        <v>124</v>
      </c>
      <c r="E29" s="68" t="s">
        <v>181</v>
      </c>
      <c r="F29" s="105" t="s">
        <v>487</v>
      </c>
      <c r="G29" s="105" t="s">
        <v>254</v>
      </c>
      <c r="H29" s="69"/>
      <c r="I29" s="70"/>
      <c r="J29" s="70"/>
      <c r="K29" s="70"/>
      <c r="L29" s="173" t="s">
        <v>89</v>
      </c>
      <c r="M29" s="174"/>
      <c r="N29" s="175"/>
      <c r="O29" s="114" t="s">
        <v>570</v>
      </c>
    </row>
    <row r="30" spans="1:15" ht="20.100000000000001" customHeight="1">
      <c r="A30" s="114">
        <v>71</v>
      </c>
      <c r="B30" s="65">
        <v>23</v>
      </c>
      <c r="C30" s="102" t="s">
        <v>434</v>
      </c>
      <c r="D30" s="67" t="s">
        <v>500</v>
      </c>
      <c r="E30" s="68" t="s">
        <v>128</v>
      </c>
      <c r="F30" s="105" t="s">
        <v>487</v>
      </c>
      <c r="G30" s="105" t="s">
        <v>270</v>
      </c>
      <c r="H30" s="69"/>
      <c r="I30" s="70"/>
      <c r="J30" s="70"/>
      <c r="K30" s="70"/>
      <c r="L30" s="173" t="s">
        <v>89</v>
      </c>
      <c r="M30" s="174"/>
      <c r="N30" s="175"/>
      <c r="O30" s="114" t="s">
        <v>570</v>
      </c>
    </row>
    <row r="31" spans="1:15" ht="20.100000000000001" customHeight="1">
      <c r="A31" s="114">
        <v>72</v>
      </c>
      <c r="B31" s="65">
        <v>24</v>
      </c>
      <c r="C31" s="102" t="s">
        <v>449</v>
      </c>
      <c r="D31" s="67" t="s">
        <v>505</v>
      </c>
      <c r="E31" s="68" t="s">
        <v>78</v>
      </c>
      <c r="F31" s="105" t="s">
        <v>487</v>
      </c>
      <c r="G31" s="105" t="s">
        <v>271</v>
      </c>
      <c r="H31" s="69"/>
      <c r="I31" s="70"/>
      <c r="J31" s="70"/>
      <c r="K31" s="70"/>
      <c r="L31" s="173" t="s">
        <v>89</v>
      </c>
      <c r="M31" s="174"/>
      <c r="N31" s="175"/>
      <c r="O31" s="114" t="s">
        <v>570</v>
      </c>
    </row>
    <row r="32" spans="1:15" ht="20.100000000000001" customHeight="1">
      <c r="A32" s="114">
        <v>0</v>
      </c>
      <c r="B32" s="65">
        <v>25</v>
      </c>
      <c r="C32" s="102" t="s">
        <v>89</v>
      </c>
      <c r="D32" s="67" t="s">
        <v>89</v>
      </c>
      <c r="E32" s="68" t="s">
        <v>89</v>
      </c>
      <c r="F32" s="105" t="s">
        <v>89</v>
      </c>
      <c r="G32" s="105" t="s">
        <v>89</v>
      </c>
      <c r="H32" s="69"/>
      <c r="I32" s="70"/>
      <c r="J32" s="70"/>
      <c r="K32" s="70"/>
      <c r="L32" s="173" t="s">
        <v>89</v>
      </c>
      <c r="M32" s="174"/>
      <c r="N32" s="175"/>
      <c r="O32" s="114" t="s">
        <v>570</v>
      </c>
    </row>
    <row r="33" spans="1:16" ht="20.100000000000001" customHeight="1">
      <c r="A33" s="114">
        <v>0</v>
      </c>
      <c r="B33" s="65">
        <v>26</v>
      </c>
      <c r="C33" s="102" t="s">
        <v>89</v>
      </c>
      <c r="D33" s="67" t="s">
        <v>89</v>
      </c>
      <c r="E33" s="68" t="s">
        <v>89</v>
      </c>
      <c r="F33" s="105" t="s">
        <v>89</v>
      </c>
      <c r="G33" s="105" t="s">
        <v>89</v>
      </c>
      <c r="H33" s="69"/>
      <c r="I33" s="70"/>
      <c r="J33" s="70"/>
      <c r="K33" s="70"/>
      <c r="L33" s="173" t="s">
        <v>89</v>
      </c>
      <c r="M33" s="174"/>
      <c r="N33" s="175"/>
      <c r="O33" s="114" t="s">
        <v>570</v>
      </c>
    </row>
    <row r="34" spans="1:16" ht="20.100000000000001" customHeight="1">
      <c r="A34" s="114">
        <v>0</v>
      </c>
      <c r="B34" s="65">
        <v>27</v>
      </c>
      <c r="C34" s="102" t="s">
        <v>89</v>
      </c>
      <c r="D34" s="67" t="s">
        <v>89</v>
      </c>
      <c r="E34" s="68" t="s">
        <v>89</v>
      </c>
      <c r="F34" s="105" t="s">
        <v>89</v>
      </c>
      <c r="G34" s="105" t="s">
        <v>89</v>
      </c>
      <c r="H34" s="69"/>
      <c r="I34" s="70"/>
      <c r="J34" s="70"/>
      <c r="K34" s="70"/>
      <c r="L34" s="173" t="s">
        <v>89</v>
      </c>
      <c r="M34" s="174"/>
      <c r="N34" s="175"/>
      <c r="O34" s="114" t="s">
        <v>570</v>
      </c>
    </row>
    <row r="35" spans="1:16" ht="20.100000000000001" customHeight="1">
      <c r="A35" s="114">
        <v>0</v>
      </c>
      <c r="B35" s="65">
        <v>28</v>
      </c>
      <c r="C35" s="102" t="s">
        <v>89</v>
      </c>
      <c r="D35" s="67" t="s">
        <v>89</v>
      </c>
      <c r="E35" s="68" t="s">
        <v>89</v>
      </c>
      <c r="F35" s="105" t="s">
        <v>89</v>
      </c>
      <c r="G35" s="105" t="s">
        <v>89</v>
      </c>
      <c r="H35" s="69"/>
      <c r="I35" s="70"/>
      <c r="J35" s="70"/>
      <c r="K35" s="70"/>
      <c r="L35" s="173" t="s">
        <v>89</v>
      </c>
      <c r="M35" s="174"/>
      <c r="N35" s="175"/>
      <c r="O35" s="114" t="s">
        <v>570</v>
      </c>
    </row>
    <row r="36" spans="1:16" ht="20.100000000000001" customHeight="1">
      <c r="A36" s="114">
        <v>0</v>
      </c>
      <c r="B36" s="65">
        <v>29</v>
      </c>
      <c r="C36" s="102" t="s">
        <v>89</v>
      </c>
      <c r="D36" s="67" t="s">
        <v>89</v>
      </c>
      <c r="E36" s="68" t="s">
        <v>89</v>
      </c>
      <c r="F36" s="105" t="s">
        <v>89</v>
      </c>
      <c r="G36" s="105" t="s">
        <v>89</v>
      </c>
      <c r="H36" s="69"/>
      <c r="I36" s="70"/>
      <c r="J36" s="70"/>
      <c r="K36" s="70"/>
      <c r="L36" s="173" t="s">
        <v>89</v>
      </c>
      <c r="M36" s="174"/>
      <c r="N36" s="175"/>
      <c r="O36" s="114" t="s">
        <v>570</v>
      </c>
    </row>
    <row r="37" spans="1:16" ht="20.100000000000001" customHeight="1">
      <c r="A37" s="114">
        <v>0</v>
      </c>
      <c r="B37" s="72">
        <v>30</v>
      </c>
      <c r="C37" s="102" t="s">
        <v>89</v>
      </c>
      <c r="D37" s="67" t="s">
        <v>89</v>
      </c>
      <c r="E37" s="68" t="s">
        <v>89</v>
      </c>
      <c r="F37" s="105" t="s">
        <v>89</v>
      </c>
      <c r="G37" s="105" t="s">
        <v>89</v>
      </c>
      <c r="H37" s="73"/>
      <c r="I37" s="74"/>
      <c r="J37" s="74"/>
      <c r="K37" s="74"/>
      <c r="L37" s="173" t="s">
        <v>89</v>
      </c>
      <c r="M37" s="174"/>
      <c r="N37" s="175"/>
      <c r="O37" s="114" t="s">
        <v>570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92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91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7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IN DS LOP</vt:lpstr>
      <vt:lpstr>IN DS LOP (2)</vt:lpstr>
      <vt:lpstr>IN DS LOP (3)</vt:lpstr>
      <vt:lpstr>IN DS LOP (4)</vt:lpstr>
      <vt:lpstr>DSTHI (3)</vt:lpstr>
      <vt:lpstr>TONGHOP</vt:lpstr>
      <vt:lpstr>Phòng 208-1</vt:lpstr>
      <vt:lpstr>Phòng 208-2</vt:lpstr>
      <vt:lpstr>Phòng 208-3</vt:lpstr>
      <vt:lpstr>Phòng 213-1</vt:lpstr>
      <vt:lpstr>Phòng 213-2</vt:lpstr>
      <vt:lpstr>Phòng 214-1</vt:lpstr>
      <vt:lpstr>Phòng 214-2</vt:lpstr>
      <vt:lpstr>'Phòng 208-1'!Print_Titles</vt:lpstr>
      <vt:lpstr>'Phòng 208-2'!Print_Titles</vt:lpstr>
      <vt:lpstr>'Phòng 208-3'!Print_Titles</vt:lpstr>
      <vt:lpstr>'Phòng 213-1'!Print_Titles</vt:lpstr>
      <vt:lpstr>'Phòng 213-2'!Print_Titles</vt:lpstr>
      <vt:lpstr>'Phòng 214-1'!Print_Titles</vt:lpstr>
      <vt:lpstr>'Phòng 214-2'!Print_Titles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</cp:lastModifiedBy>
  <cp:lastPrinted>2024-03-26T09:21:16Z</cp:lastPrinted>
  <dcterms:created xsi:type="dcterms:W3CDTF">2009-04-20T08:11:00Z</dcterms:created>
  <dcterms:modified xsi:type="dcterms:W3CDTF">2024-03-26T09:22:44Z</dcterms:modified>
</cp:coreProperties>
</file>